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hhol\01_HOMA-new\LEGO\"/>
    </mc:Choice>
  </mc:AlternateContent>
  <xr:revisionPtr revIDLastSave="0" documentId="13_ncr:1_{D57A27C7-5873-4685-9AE0-D49E5BF07B28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BR80" sheetId="8" r:id="rId1"/>
  </sheets>
  <definedNames>
    <definedName name="_xlnm._FilterDatabase" localSheetId="0" hidden="1">'BR80'!$A$3:$H$144</definedName>
    <definedName name="_xlnm.Print_Titles" localSheetId="0">'BR80'!$1:$3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5" i="8" l="1"/>
  <c r="D71" i="8"/>
  <c r="D132" i="8"/>
  <c r="D130" i="8"/>
  <c r="D110" i="8"/>
  <c r="D83" i="8"/>
  <c r="D75" i="8"/>
  <c r="D70" i="8"/>
  <c r="D58" i="8"/>
  <c r="D23" i="8"/>
  <c r="D11" i="8"/>
  <c r="D138" i="8"/>
  <c r="D53" i="8"/>
  <c r="D92" i="8"/>
  <c r="D76" i="8"/>
  <c r="D139" i="8"/>
  <c r="D31" i="8"/>
  <c r="D35" i="8"/>
  <c r="D32" i="8"/>
  <c r="D144" i="8"/>
  <c r="D131" i="8"/>
  <c r="D77" i="8"/>
  <c r="D133" i="8"/>
  <c r="D7" i="8"/>
  <c r="D8" i="8"/>
  <c r="D24" i="8"/>
  <c r="D49" i="8"/>
  <c r="D64" i="8"/>
  <c r="D129" i="8"/>
  <c r="D27" i="8"/>
  <c r="D28" i="8"/>
  <c r="D126" i="8"/>
  <c r="D140" i="8"/>
  <c r="D43" i="8"/>
  <c r="D17" i="8"/>
  <c r="D20" i="8"/>
  <c r="D21" i="8"/>
  <c r="D84" i="8"/>
  <c r="D85" i="8"/>
  <c r="D80" i="8"/>
  <c r="D81" i="8"/>
  <c r="D82" i="8"/>
  <c r="D59" i="8"/>
  <c r="D60" i="8"/>
  <c r="D50" i="8"/>
  <c r="D51" i="8"/>
  <c r="D90" i="8"/>
  <c r="D91" i="8"/>
  <c r="D87" i="8"/>
  <c r="D88" i="8"/>
  <c r="D89" i="8"/>
  <c r="D25" i="8"/>
  <c r="D5" i="8"/>
  <c r="D47" i="8"/>
  <c r="D136" i="8"/>
  <c r="D116" i="8"/>
  <c r="D107" i="8"/>
  <c r="D61" i="8"/>
  <c r="D106" i="8"/>
  <c r="D98" i="8"/>
  <c r="D113" i="8"/>
  <c r="D114" i="8"/>
  <c r="D108" i="8"/>
  <c r="D117" i="8"/>
  <c r="D128" i="8"/>
  <c r="D120" i="8"/>
  <c r="D119" i="8"/>
  <c r="D104" i="8"/>
  <c r="D125" i="8"/>
  <c r="D94" i="8"/>
  <c r="D73" i="8"/>
  <c r="D74" i="8"/>
  <c r="D16" i="8"/>
  <c r="D19" i="8"/>
  <c r="D68" i="8"/>
  <c r="D69" i="8"/>
  <c r="D44" i="8"/>
  <c r="D72" i="8"/>
  <c r="D122" i="8"/>
  <c r="D115" i="8"/>
  <c r="D97" i="8"/>
  <c r="D100" i="8"/>
  <c r="D101" i="8"/>
  <c r="D103" i="8"/>
  <c r="D62" i="8"/>
  <c r="D63" i="8"/>
  <c r="D86" i="8"/>
  <c r="D45" i="8"/>
  <c r="D112" i="8"/>
  <c r="D37" i="8"/>
  <c r="D38" i="8"/>
  <c r="D29" i="8"/>
  <c r="D78" i="8"/>
  <c r="D109" i="8"/>
  <c r="D12" i="8"/>
  <c r="D13" i="8"/>
  <c r="D52" i="8"/>
  <c r="D54" i="8"/>
  <c r="D55" i="8"/>
  <c r="D57" i="8"/>
  <c r="D67" i="8"/>
  <c r="D48" i="8"/>
  <c r="D6" i="8"/>
  <c r="D127" i="8"/>
  <c r="D123" i="8"/>
  <c r="D124" i="8"/>
  <c r="D102" i="8"/>
  <c r="D41" i="8"/>
  <c r="D40" i="8"/>
  <c r="D9" i="8"/>
  <c r="D10" i="8"/>
  <c r="D99" i="8"/>
  <c r="D42" i="8"/>
  <c r="D26" i="8"/>
  <c r="D39" i="8"/>
  <c r="D15" i="8"/>
  <c r="D65" i="8"/>
  <c r="D66" i="8"/>
  <c r="D36" i="8"/>
  <c r="D96" i="8"/>
  <c r="D18" i="8"/>
  <c r="D93" i="8"/>
  <c r="D46" i="8"/>
  <c r="D4" i="8"/>
  <c r="D56" i="8"/>
  <c r="D143" i="8"/>
  <c r="D22" i="8"/>
  <c r="D121" i="8"/>
  <c r="D111" i="8"/>
  <c r="D118" i="8"/>
  <c r="D105" i="8"/>
  <c r="D134" i="8"/>
  <c r="D135" i="8"/>
  <c r="D137" i="8"/>
  <c r="D14" i="8"/>
  <c r="D79" i="8"/>
  <c r="D95" i="8"/>
  <c r="D141" i="8"/>
  <c r="D142" i="8"/>
  <c r="D33" i="8"/>
  <c r="D30" i="8"/>
  <c r="D34" i="8"/>
</calcChain>
</file>

<file path=xl/sharedStrings.xml><?xml version="1.0" encoding="utf-8"?>
<sst xmlns="http://schemas.openxmlformats.org/spreadsheetml/2006/main" count="472" uniqueCount="280">
  <si>
    <t>Dark Bluish Gray</t>
  </si>
  <si>
    <t>Black</t>
  </si>
  <si>
    <t>Plate 2 x 2 Corner</t>
  </si>
  <si>
    <t>Light Bluish Gray</t>
  </si>
  <si>
    <t>Tile 1 x 4 with Groove</t>
  </si>
  <si>
    <t>Bracket 1 x 2 - 1 x 4 with Rounded Corners</t>
  </si>
  <si>
    <t>Brick 1 x 2</t>
  </si>
  <si>
    <t>Plate 2 x 4</t>
  </si>
  <si>
    <t>Plate 2 x 3</t>
  </si>
  <si>
    <t>Plate 2 x 2</t>
  </si>
  <si>
    <t>Plate 1 x 2</t>
  </si>
  <si>
    <t>Plate 1 x 1</t>
  </si>
  <si>
    <t>Plate 4 x 6</t>
  </si>
  <si>
    <t>Tile 1 x 2 with Groove</t>
  </si>
  <si>
    <t>Plate 1 x 3</t>
  </si>
  <si>
    <t>Plate 1 x 6</t>
  </si>
  <si>
    <t>Plate 1 x 4</t>
  </si>
  <si>
    <t>Plate 2 x 6</t>
  </si>
  <si>
    <t>Brick 1 x 1 with Headlight</t>
  </si>
  <si>
    <t>Plate 1 x 1 with Clip Light Type 2</t>
  </si>
  <si>
    <t>Bracket 1 x 2 - 2 x 2</t>
  </si>
  <si>
    <t>Plate 1 x 2 with Handle Type 2</t>
  </si>
  <si>
    <t>Tile 1 x 6</t>
  </si>
  <si>
    <t>Tile 2 x 4 with Groove</t>
  </si>
  <si>
    <t>Teilenummer</t>
  </si>
  <si>
    <t>Anzahl</t>
  </si>
  <si>
    <t>Beschreibung</t>
  </si>
  <si>
    <t>Anmerkung</t>
  </si>
  <si>
    <t>Teil bei Bricklink</t>
  </si>
  <si>
    <t>Farbnummer (MLCad)</t>
  </si>
  <si>
    <t>Farbname (Bricklink)</t>
  </si>
  <si>
    <t>3794b</t>
  </si>
  <si>
    <t>Plate 1 x 2 with Groove with 1 Centre Stud</t>
  </si>
  <si>
    <t>Relevant für Farbgebung des Modells</t>
  </si>
  <si>
    <t>2412b</t>
  </si>
  <si>
    <t>Tile 1 x 2 Grille with Groove</t>
  </si>
  <si>
    <t>White</t>
  </si>
  <si>
    <t>Red</t>
  </si>
  <si>
    <t>2436b</t>
  </si>
  <si>
    <t>71</t>
  </si>
  <si>
    <t>Brick 2 x 6</t>
  </si>
  <si>
    <t>Brick 2 x 2</t>
  </si>
  <si>
    <t>Brick 1 x 1</t>
  </si>
  <si>
    <t>Brick 1 x 4</t>
  </si>
  <si>
    <t>1</t>
  </si>
  <si>
    <t>Plate 2 x 8</t>
  </si>
  <si>
    <t>3068b</t>
  </si>
  <si>
    <t>Tile 2 x 2 with Groove</t>
  </si>
  <si>
    <t>3069b</t>
  </si>
  <si>
    <t>3070b</t>
  </si>
  <si>
    <t>Yellow</t>
  </si>
  <si>
    <t>Tile 1 x 1 with Groove</t>
  </si>
  <si>
    <t>Plate 1 x 8</t>
  </si>
  <si>
    <t>Blue</t>
  </si>
  <si>
    <t>Brick 2 x 1 x 1 &amp; 1/3 with Curved Top</t>
  </si>
  <si>
    <t>Brick 1 x 1 with Stud on 1 Side</t>
  </si>
  <si>
    <t>Trans Clear</t>
  </si>
  <si>
    <t>https://www.bricklink.com/v2/catalog/catalogitem.page?P=2412b</t>
  </si>
  <si>
    <t>https://www.bricklink.com/v2/catalog/catalogitem.page?P=2420</t>
  </si>
  <si>
    <t>https://www.bricklink.com/v2/catalog/catalogitem.page?P=2431</t>
  </si>
  <si>
    <t>https://www.bricklink.com/v2/catalog/catalogitem.page?P=2436b</t>
  </si>
  <si>
    <t>https://www.bricklink.com/v2/catalog/catalogitem.page?P=2456</t>
  </si>
  <si>
    <t>https://www.bricklink.com/v2/catalog/catalogitem.page?P=3003</t>
  </si>
  <si>
    <t>https://www.bricklink.com/v2/catalog/catalogitem.page?P=3004</t>
  </si>
  <si>
    <t>https://www.bricklink.com/v2/catalog/catalogitem.page?P=3005</t>
  </si>
  <si>
    <t>https://www.bricklink.com/v2/catalog/catalogitem.page?P=3010</t>
  </si>
  <si>
    <t>https://www.bricklink.com/v2/catalog/catalogitem.page?P=3020</t>
  </si>
  <si>
    <t>https://www.bricklink.com/v2/catalog/catalogitem.page?P=3021</t>
  </si>
  <si>
    <t>https://www.bricklink.com/v2/catalog/catalogitem.page?P=3022</t>
  </si>
  <si>
    <t>https://www.bricklink.com/v2/catalog/catalogitem.page?P=3023</t>
  </si>
  <si>
    <t>https://www.bricklink.com/v2/catalog/catalogitem.page?P=3024</t>
  </si>
  <si>
    <t>https://www.bricklink.com/v2/catalog/catalogitem.page?P=3032</t>
  </si>
  <si>
    <t>https://www.bricklink.com/v2/catalog/catalogitem.page?P=3034</t>
  </si>
  <si>
    <t>https://www.bricklink.com/v2/catalog/catalogitem.page?P=3068b</t>
  </si>
  <si>
    <t>https://www.bricklink.com/v2/catalog/catalogitem.page?P=3069b</t>
  </si>
  <si>
    <t>https://www.bricklink.com/v2/catalog/catalogitem.page?P=3070b</t>
  </si>
  <si>
    <t>https://www.bricklink.com/v2/catalog/catalogitem.page?P=3460</t>
  </si>
  <si>
    <t>https://www.bricklink.com/v2/catalog/catalogitem.page?P=3666</t>
  </si>
  <si>
    <t>https://www.bricklink.com/v2/catalog/catalogitem.page?P=3710</t>
  </si>
  <si>
    <t>https://www.bricklink.com/v2/catalog/catalogitem.page?P=3795</t>
  </si>
  <si>
    <t>https://www.bricklink.com/v2/catalog/catalogitem.page?P=4070</t>
  </si>
  <si>
    <t>https://www.bricklink.com/v2/catalog/catalogitem.page?P=48336</t>
  </si>
  <si>
    <t>https://www.bricklink.com/v2/catalog/catalogitem.page?P=54200</t>
  </si>
  <si>
    <t>https://www.bricklink.com/v2/catalog/catalogitem.page?P=6091</t>
  </si>
  <si>
    <t>https://www.bricklink.com/v2/catalog/catalogitem.page?P=6636</t>
  </si>
  <si>
    <t>https://www.bricklink.com/v2/catalog/catalogitem.page?P=87079</t>
  </si>
  <si>
    <t>https://www.bricklink.com/v2/catalog/catalogitem.page?P=87087</t>
  </si>
  <si>
    <t>https://www.bricklink.com/v2/catalog/catalogitem.page?P=3623</t>
  </si>
  <si>
    <t>https://www.bricklink.com/v2/catalog/catalogitem.page?P=44728</t>
  </si>
  <si>
    <t>https://www.bricklink.com/v2/catalog/catalogitem.page?P=3794b</t>
  </si>
  <si>
    <t>https://www.bricklink.com/v2/catalog/catalogitem.page?P=4081b</t>
  </si>
  <si>
    <t>Anzahl der Modelle:</t>
  </si>
  <si>
    <t>Dish 2 x 2</t>
  </si>
  <si>
    <t>Brick 1 x 3</t>
  </si>
  <si>
    <t>Hinge 1 x 2 Base</t>
  </si>
  <si>
    <t>Hinge 1 x 2 Top</t>
  </si>
  <si>
    <t>Hinge Control Stick Base</t>
  </si>
  <si>
    <t>Brick 1 x 1 with Studs on Two Opposite Sides</t>
  </si>
  <si>
    <t>Slope Brick Curved 3 x 1</t>
  </si>
  <si>
    <t>Plate 2 x 2 with Groove with 1 Center Stud</t>
  </si>
  <si>
    <t>https://www.bricklink.com/v2/catalog/catalogitem.page?P=2654</t>
  </si>
  <si>
    <t>https://www.bricklink.com/v2/catalog/catalogitem.page?P=3622</t>
  </si>
  <si>
    <t>https://www.bricklink.com/v2/catalog/catalogitem.page?P=3937</t>
  </si>
  <si>
    <t>https://www.bricklink.com/v2/catalog/catalogitem.page?P=3938</t>
  </si>
  <si>
    <t>https://www.bricklink.com/v2/catalog/catalogitem.page?P=4592</t>
  </si>
  <si>
    <t>https://www.bricklink.com/v2/catalog/catalogitem.page?P=47905</t>
  </si>
  <si>
    <t>https://www.bricklink.com/v2/catalog/catalogitem.page?P=50950</t>
  </si>
  <si>
    <t>https://www.bricklink.com/v2/catalog/catalogitem.page?P=87580</t>
  </si>
  <si>
    <t>Technic Axle 6</t>
  </si>
  <si>
    <t>Electric Power Functions IR Receiver</t>
  </si>
  <si>
    <t>Electric Power Functions Rechargeable Battery Box (Complete)</t>
  </si>
  <si>
    <t>64227</t>
  </si>
  <si>
    <t>https://www.bricklink.com/v2/catalog/catalogitem.page?P=3706</t>
  </si>
  <si>
    <t>https://www.bricklink.com/v2/catalog/catalogitem.page?P=58123c01</t>
  </si>
  <si>
    <t>Set 8884</t>
  </si>
  <si>
    <t>Set 8879</t>
  </si>
  <si>
    <t>Set 88000 / 8878</t>
  </si>
  <si>
    <t>Tan</t>
  </si>
  <si>
    <t>Technic Brick 1 x 2 with Hole</t>
  </si>
  <si>
    <t>Technic Plate 1 x 4 with Holes</t>
  </si>
  <si>
    <t>Technic Pin 1/2</t>
  </si>
  <si>
    <t>Hinge Plate 1 x 2 Locking with Single Finger on End Vertical</t>
  </si>
  <si>
    <t>Hinge Plate 1 x 2 Locking with Dual Finger on End Vertical</t>
  </si>
  <si>
    <t>Plate 1 x 1 with Clip Horizontal (Open U-Clip)</t>
  </si>
  <si>
    <t>Plate 1 x 1 Round</t>
  </si>
  <si>
    <t>https://www.bricklink.com/v2/catalog/catalogitem.page?P=3700</t>
  </si>
  <si>
    <t>https://www.bricklink.com/v2/catalog/catalogitem.page?P=4263</t>
  </si>
  <si>
    <t>https://www.bricklink.com/v2/catalog/catalogitem.page?P=4274</t>
  </si>
  <si>
    <t>https://www.bricklink.com/v2/catalog/catalogitem.page?P=44301</t>
  </si>
  <si>
    <t>https://www.bricklink.com/v2/catalog/catalogitem.page?P=44302</t>
  </si>
  <si>
    <t>https://www.bricklink.com/v2/catalog/catalogitem.page?P=6019</t>
  </si>
  <si>
    <t>https://www.bricklink.com/v2/catalog/catalogitem.page?P=4073</t>
  </si>
  <si>
    <t>2460</t>
  </si>
  <si>
    <t>Tile 1 x 1 with Clip</t>
  </si>
  <si>
    <t>Technic Plate 1 x 10 with Holes</t>
  </si>
  <si>
    <t>Train Coupling Type 2</t>
  </si>
  <si>
    <t>Magnet Cylindrical in Casing (Complete)</t>
  </si>
  <si>
    <t>Bar 4L Light Sabre Blade</t>
  </si>
  <si>
    <t>Technic Brick 1 x 2 with Holes</t>
  </si>
  <si>
    <t>Technic Beam 3 x 3 x 0.5 Liftarm Bent 90</t>
  </si>
  <si>
    <t>Technic Beam 7 x 0.5</t>
  </si>
  <si>
    <t>Technic Bush 1/2 Smooth with Axle Hole Reduced</t>
  </si>
  <si>
    <t>Technic Gear 20 Tooth Double Bevel</t>
  </si>
  <si>
    <t>Technic Gear 12 Tooth Double Bevel</t>
  </si>
  <si>
    <t>Technic Pin</t>
  </si>
  <si>
    <t>Technic Axle 4</t>
  </si>
  <si>
    <t>Minifig Lance</t>
  </si>
  <si>
    <t>Plate 2 x 2 Round with Axlehole Type 1</t>
  </si>
  <si>
    <t>4081b</t>
  </si>
  <si>
    <t>Technic Axle 3</t>
  </si>
  <si>
    <t>Hinge Tile 1 x 2 with 2 Fingers</t>
  </si>
  <si>
    <t>Cone 1 x 1</t>
  </si>
  <si>
    <t>Electric Power Functions Medium Motor</t>
  </si>
  <si>
    <t>58123</t>
  </si>
  <si>
    <t>Technic Brick 1 x 1 with Hole</t>
  </si>
  <si>
    <t>Technic Gear 12 Tooth Bevel</t>
  </si>
  <si>
    <t>Technic Beam 3 x 0.5 Liftarm</t>
  </si>
  <si>
    <t>84599</t>
  </si>
  <si>
    <t>fd240</t>
  </si>
  <si>
    <t>Train Wheel BBB Medium Flanged Driver 24.0mm</t>
  </si>
  <si>
    <t>http://bigbenbricks.com/products/products.html</t>
  </si>
  <si>
    <t>58120c01</t>
  </si>
  <si>
    <t>https://www.bricklink.com/v2/catalog/catalogitem.page?P=58120c01</t>
  </si>
  <si>
    <t>Set 8883</t>
  </si>
  <si>
    <t>https://www.bricklink.com/v2/catalog/catalogitem.page?P=2460</t>
  </si>
  <si>
    <t>https://www.bricklink.com/v2/catalog/catalogitem.page?P=2555</t>
  </si>
  <si>
    <t>https://www.bricklink.com/v2/catalog/catalogitem.page?P=2719</t>
  </si>
  <si>
    <t>https://www.bricklink.com/v2/catalog/catalogitem.page?P=2920</t>
  </si>
  <si>
    <t>https://www.bricklink.com/v2/catalog/catalogitem.page?P=73092</t>
  </si>
  <si>
    <t>https://www.bricklink.com/v2/catalog/catalogitem.page?P=30374</t>
  </si>
  <si>
    <t>https://www.bricklink.com/v2/catalog/catalogitem.page?P=32000</t>
  </si>
  <si>
    <t>https://www.bricklink.com/v2/catalog/catalogitem.page?P=32056</t>
  </si>
  <si>
    <t>https://www.bricklink.com/v2/catalog/catalogitem.page?P=32065</t>
  </si>
  <si>
    <t>https://www.bricklink.com/v2/catalog/catalogitem.page?P=32269</t>
  </si>
  <si>
    <t>https://www.bricklink.com/v2/catalog/catalogitem.page?P=32270</t>
  </si>
  <si>
    <t>https://www.bricklink.com/v2/catalog/catalogitem.page?P=3673</t>
  </si>
  <si>
    <t>https://www.bricklink.com/v2/catalog/catalogitem.page?P=3705</t>
  </si>
  <si>
    <t>https://www.bricklink.com/v2/catalog/catalogitem.page?P=3849</t>
  </si>
  <si>
    <t>https://www.bricklink.com/v2/catalog/catalogitem.page?P=42446</t>
  </si>
  <si>
    <t>https://www.bricklink.com/v2/catalog/catalogitem.page?P=4519</t>
  </si>
  <si>
    <t>https://www.bricklink.com/v2/catalog/catalogitem.page?P=4531</t>
  </si>
  <si>
    <t>https://www.bricklink.com/v2/catalog/catalogitem.page?P=4589</t>
  </si>
  <si>
    <t>https://www.bricklink.com/v2/catalog/catalogitem.page?P=6541</t>
  </si>
  <si>
    <t>https://www.bricklink.com/v2/catalog/catalogitem.page?P=6589</t>
  </si>
  <si>
    <t>https://www.bricklink.com/v2/catalog/catalogitem.page?P=6632</t>
  </si>
  <si>
    <t>https://www.bricklink.com/v2/catalog/catalogitem.page?P=84599</t>
  </si>
  <si>
    <t>https://www.bricklink.com/v2/catalog/catalogitem.page?P=4032</t>
  </si>
  <si>
    <t>https://www.bricklink.com/v2/catalog/catalogitem.page?P=4265c</t>
  </si>
  <si>
    <t>https://www.bricklink.com/v2/catalog/catalogitem.page?P=32064</t>
  </si>
  <si>
    <t>Big Ben Bricks</t>
  </si>
  <si>
    <t>BR 80 – Teileliste – www.holgermatthes.de/bricks</t>
  </si>
  <si>
    <t>Window 1 x 2 x 2 Plane</t>
  </si>
  <si>
    <t>Plant Tree Palm Trunk</t>
  </si>
  <si>
    <t>Plate 1 x 2 with Handle</t>
  </si>
  <si>
    <t>2959c01</t>
  </si>
  <si>
    <t>Plate 3 x 3 Corner Round</t>
  </si>
  <si>
    <t>Panel 1 x 4 x 1 with Rounded Corners</t>
  </si>
  <si>
    <t>Technic Beam 5 x 0.5</t>
  </si>
  <si>
    <t>Plate 1 x 2 with Door Rail</t>
  </si>
  <si>
    <t>Technic Axle 2 Notched</t>
  </si>
  <si>
    <t>32064b</t>
  </si>
  <si>
    <t>32123a</t>
  </si>
  <si>
    <t>Technic Beam 3</t>
  </si>
  <si>
    <t>Technic Pin Long</t>
  </si>
  <si>
    <t>Slope Brick 33 3 x 2</t>
  </si>
  <si>
    <t>Brick 1 x 1 x 2 with Shutter Holder</t>
  </si>
  <si>
    <t>3626b</t>
  </si>
  <si>
    <t>Minifig Head with Hollow Stud</t>
  </si>
  <si>
    <t>Technic Axle Pin</t>
  </si>
  <si>
    <t>Technic Brick 1 x 12 with Holes</t>
  </si>
  <si>
    <t>Dish 4 x 4 Inverted</t>
  </si>
  <si>
    <t>4032a</t>
  </si>
  <si>
    <t>Technic Beam 9</t>
  </si>
  <si>
    <t>Trans Red</t>
  </si>
  <si>
    <t>Plate 1 x 2 with Ladder</t>
  </si>
  <si>
    <t>Panel 1 x 4 x 3</t>
  </si>
  <si>
    <t>Technic Axle 7</t>
  </si>
  <si>
    <t>Glass for Window 1 x 2 x 2 Plane</t>
  </si>
  <si>
    <t>Brick 1 x 2 with Studs on Sides</t>
  </si>
  <si>
    <t>Slope Brick 31 1 x 1 x 0.667</t>
  </si>
  <si>
    <t>Minifig Tool Hammer</t>
  </si>
  <si>
    <t>Arch 1 x 3 x 2 with Curved Top</t>
  </si>
  <si>
    <t>Slope Brick Curved 2 x 4 with Underside Studs</t>
  </si>
  <si>
    <t>bd240</t>
  </si>
  <si>
    <t>Train Wheel BBB Medium Blind Driver 24.0mm</t>
  </si>
  <si>
    <t>https://www.bricklink.com/v2/catalog/catalogitem.page?P=6005</t>
  </si>
  <si>
    <t>https://www.bricklink.com/v2/catalog/catalogitem.page?P=3581</t>
  </si>
  <si>
    <t>https://www.bricklink.com/v2/catalog/catalogitem.page?P=2377</t>
  </si>
  <si>
    <t>Window 1 x 2 x 2 Flat Front</t>
  </si>
  <si>
    <t>Glass for Window 1 x 2 x 2 Flat Front</t>
  </si>
  <si>
    <t>60601</t>
  </si>
  <si>
    <t>60592</t>
  </si>
  <si>
    <t>https://www.bricklink.com/v2/catalog/catalogitem.page?P=60592</t>
  </si>
  <si>
    <t>https://www.bricklink.com/v2/catalog/catalogitem.page?P=60601</t>
  </si>
  <si>
    <t>https://www.bricklink.com/v2/catalog/catalogitem.page?P=32556</t>
  </si>
  <si>
    <t>https://www.bricklink.com/v2/catalog/catalogitem.page?P=424</t>
  </si>
  <si>
    <t>Technic Hub / Handle 1 x 1</t>
  </si>
  <si>
    <t>Technic, Axle and Pin Connector Toggle Joint Smooth</t>
  </si>
  <si>
    <t>https://www.bricklink.com/v2/catalog/catalogitem.page?P=44</t>
  </si>
  <si>
    <t>Technic Brick 1 x 2 with Axlehole</t>
  </si>
  <si>
    <t>https://www.bricklink.com/v2/catalog/catalogitem.page?P=3895</t>
  </si>
  <si>
    <t>https://www.bricklink.com/v2/catalog/catalogitem.page?P=40490</t>
  </si>
  <si>
    <t>https://www.bricklink.com/v2/catalog/catalogitem.page?P=32017</t>
  </si>
  <si>
    <t>https://www.bricklink.com/v2/catalog/catalogitem.page?P=32523</t>
  </si>
  <si>
    <t>https://www.bricklink.com/v2/catalog/catalogitem.page?P=3749</t>
  </si>
  <si>
    <t>https://www.bricklink.com/v2/catalog/catalogitem.page?P=44294</t>
  </si>
  <si>
    <t>https://www.bricklink.com/v2/catalog/catalogitem.page?P=32062</t>
  </si>
  <si>
    <t>https://www.bricklink.com/v2/catalog/catalogitem.page?P=88930</t>
  </si>
  <si>
    <t>https://www.bricklink.com/v2/catalog/catalogitem.page?P=52107</t>
  </si>
  <si>
    <t>Brick, Round 2 x 2 Dome Top</t>
  </si>
  <si>
    <t>553</t>
  </si>
  <si>
    <t>https://www.bricklink.com/v2/catalog/catalogitem.page?P=553</t>
  </si>
  <si>
    <t>https://www.bricklink.com/v2/catalog/catalogitem.page?P=3960</t>
  </si>
  <si>
    <t>https://www.bricklink.com/v2/catalog/catalogitem.page?P=4862</t>
  </si>
  <si>
    <t>https://www.bricklink.com/v2/catalog/catalogitem.page?P=3626b</t>
  </si>
  <si>
    <t>https://www.bricklink.com/v2/catalog/catalogitem.page?P=30413</t>
  </si>
  <si>
    <t>4215</t>
  </si>
  <si>
    <t>https://www.bricklink.com/v2/catalog/catalogitem.page?P=32028</t>
  </si>
  <si>
    <t>https://www.bricklink.com/v2/catalog/catalogitem.page?P=2540</t>
  </si>
  <si>
    <t>https://www.bricklink.com/v2/catalog/catalogitem.page?P=4175</t>
  </si>
  <si>
    <t>https://www.bricklink.com/v2/catalog/catalogitem.page?P=30357</t>
  </si>
  <si>
    <t>https://www.bricklink.com/v2/catalog/catalogitem.page?P=3298</t>
  </si>
  <si>
    <t>Set 8870</t>
  </si>
  <si>
    <t>61930c01</t>
  </si>
  <si>
    <t>50945</t>
  </si>
  <si>
    <t>https://www.bricklink.com/v2/catalog/catalogitem.page?P=61930c01</t>
  </si>
  <si>
    <t>https://www.bricklink.com/v2/catalog/catalogitem.page?P=50945</t>
  </si>
  <si>
    <t>Tire 14mm D. x 6mm Solid Smooth</t>
  </si>
  <si>
    <t>Plate, Modified 1 x 4 with 2 Studs</t>
  </si>
  <si>
    <t>92593</t>
  </si>
  <si>
    <t>https://www.bricklink.com/v2/catalog/catalogitem.page?P=92593</t>
  </si>
  <si>
    <t>Tile, Modified 2 x 2 with Pin</t>
  </si>
  <si>
    <t>Electric Power Functions Light</t>
  </si>
  <si>
    <t>PF Fernbedienung</t>
  </si>
  <si>
    <t>Bracket 1 x 1 - 1 x 1 Neck Bracket with Back Stud</t>
  </si>
  <si>
    <t>https://www.bricklink.com/v2/catalog/catalogitem.page?P=2536d</t>
  </si>
  <si>
    <t>https://www.bricklink.com/v2/catalog/catalogitem.page?P=6246b</t>
  </si>
  <si>
    <t>https://www.bricklink.com/v2/catalog/catalogitem.page?P=4215b</t>
  </si>
  <si>
    <t>https://www.bricklink.com/v2/catalog/catalogitem.page?P=64227c01</t>
  </si>
  <si>
    <t>Electric, Power Functions IR Speed Remote Control Unit with Dark Bluish Gray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</si>
</sst>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70C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rgb="FFFF0000"/>
        </stop>
      </gradient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3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49" fontId="4" fillId="0" borderId="1" xfId="1" applyNumberFormat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</cellXfs>
  <cellStyles count="3">
    <cellStyle name="Besuchter Hyperlink" xfId="2" builtinId="9" customBuiltin="1"/>
    <cellStyle name="Link" xfId="1" builtinId="8" customBuiltin="1"/>
    <cellStyle name="Standard" xfId="0" builtinId="0"/>
  </cellStyles>
  <dxfs count="520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</dxfs>
  <tableStyles count="0" defaultTableStyle="TableStyleMedium2" defaultPivotStyle="PivotStyleLight16"/>
  <colors>
    <mruColors>
      <color rgb="FFFCFCFC"/>
      <color rgb="FFFFCC00"/>
      <color rgb="FFE4CD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bricklink.com/v2/catalog/catalogitem.page?P=2456" TargetMode="External"/><Relationship Id="rId117" Type="http://schemas.openxmlformats.org/officeDocument/2006/relationships/hyperlink" Target="https://www.bricklink.com/v2/catalog/catalogitem.page?P=3460" TargetMode="External"/><Relationship Id="rId21" Type="http://schemas.openxmlformats.org/officeDocument/2006/relationships/hyperlink" Target="https://www.bricklink.com/v2/catalog/catalogitem.page?P=3622" TargetMode="External"/><Relationship Id="rId42" Type="http://schemas.openxmlformats.org/officeDocument/2006/relationships/hyperlink" Target="https://www.bricklink.com/v2/catalog/catalogitem.page?P=30357" TargetMode="External"/><Relationship Id="rId47" Type="http://schemas.openxmlformats.org/officeDocument/2006/relationships/hyperlink" Target="https://www.bricklink.com/v2/catalog/catalogitem.page?P=50950" TargetMode="External"/><Relationship Id="rId63" Type="http://schemas.openxmlformats.org/officeDocument/2006/relationships/hyperlink" Target="https://www.bricklink.com/v2/catalog/catalogitem.page?P=60592" TargetMode="External"/><Relationship Id="rId68" Type="http://schemas.openxmlformats.org/officeDocument/2006/relationships/hyperlink" Target="https://www.bricklink.com/v2/catalog/catalogitem.page?P=2431" TargetMode="External"/><Relationship Id="rId84" Type="http://schemas.openxmlformats.org/officeDocument/2006/relationships/hyperlink" Target="https://www.bricklink.com/v2/catalog/catalogitem.page?P=6541" TargetMode="External"/><Relationship Id="rId89" Type="http://schemas.openxmlformats.org/officeDocument/2006/relationships/hyperlink" Target="https://www.bricklink.com/v2/catalog/catalogitem.page?P=3706" TargetMode="External"/><Relationship Id="rId112" Type="http://schemas.openxmlformats.org/officeDocument/2006/relationships/hyperlink" Target="https://www.bricklink.com/v2/catalog/catalogitem.page?P=3623" TargetMode="External"/><Relationship Id="rId133" Type="http://schemas.openxmlformats.org/officeDocument/2006/relationships/hyperlink" Target="https://www.bricklink.com/v2/catalog/catalogitem.page?P=3032" TargetMode="External"/><Relationship Id="rId138" Type="http://schemas.openxmlformats.org/officeDocument/2006/relationships/hyperlink" Target="https://www.bricklink.com/v2/catalog/catalogitem.page?P=2536d" TargetMode="External"/><Relationship Id="rId16" Type="http://schemas.openxmlformats.org/officeDocument/2006/relationships/hyperlink" Target="https://www.bricklink.com/v2/catalog/catalogitem.page?P=3004" TargetMode="External"/><Relationship Id="rId107" Type="http://schemas.openxmlformats.org/officeDocument/2006/relationships/hyperlink" Target="https://www.bricklink.com/v2/catalog/catalogitem.page?P=3023" TargetMode="External"/><Relationship Id="rId11" Type="http://schemas.openxmlformats.org/officeDocument/2006/relationships/hyperlink" Target="https://www.bricklink.com/v2/catalog/catalogitem.page?P=44728" TargetMode="External"/><Relationship Id="rId32" Type="http://schemas.openxmlformats.org/officeDocument/2006/relationships/hyperlink" Target="https://www.bricklink.com/v2/catalog/catalogitem.page?P=44302" TargetMode="External"/><Relationship Id="rId37" Type="http://schemas.openxmlformats.org/officeDocument/2006/relationships/hyperlink" Target="https://www.bricklink.com/v2/catalog/catalogitem.page?P=3024" TargetMode="External"/><Relationship Id="rId53" Type="http://schemas.openxmlformats.org/officeDocument/2006/relationships/hyperlink" Target="https://www.bricklink.com/v2/catalog/catalogitem.page?P=40490" TargetMode="External"/><Relationship Id="rId58" Type="http://schemas.openxmlformats.org/officeDocument/2006/relationships/hyperlink" Target="https://www.bricklink.com/v2/catalog/catalogitem.page?P=2412b" TargetMode="External"/><Relationship Id="rId74" Type="http://schemas.openxmlformats.org/officeDocument/2006/relationships/hyperlink" Target="https://www.bricklink.com/v2/catalog/catalogitem.page?P=4274" TargetMode="External"/><Relationship Id="rId79" Type="http://schemas.openxmlformats.org/officeDocument/2006/relationships/hyperlink" Target="https://www.bricklink.com/v2/catalog/catalogitem.page?P=4265c" TargetMode="External"/><Relationship Id="rId102" Type="http://schemas.openxmlformats.org/officeDocument/2006/relationships/hyperlink" Target="https://www.bricklink.com/v2/catalog/catalogitem.page?P=3849" TargetMode="External"/><Relationship Id="rId123" Type="http://schemas.openxmlformats.org/officeDocument/2006/relationships/hyperlink" Target="https://www.bricklink.com/v2/catalog/catalogitem.page?P=87580" TargetMode="External"/><Relationship Id="rId128" Type="http://schemas.openxmlformats.org/officeDocument/2006/relationships/hyperlink" Target="https://www.bricklink.com/v2/catalog/catalogitem.page?P=3020" TargetMode="External"/><Relationship Id="rId5" Type="http://schemas.openxmlformats.org/officeDocument/2006/relationships/hyperlink" Target="http://bigbenbricks.com/products/products.html" TargetMode="External"/><Relationship Id="rId90" Type="http://schemas.openxmlformats.org/officeDocument/2006/relationships/hyperlink" Target="https://www.bricklink.com/v2/catalog/catalogitem.page?P=3705" TargetMode="External"/><Relationship Id="rId95" Type="http://schemas.openxmlformats.org/officeDocument/2006/relationships/hyperlink" Target="https://www.bricklink.com/v2/catalog/catalogitem.page?P=4073" TargetMode="External"/><Relationship Id="rId22" Type="http://schemas.openxmlformats.org/officeDocument/2006/relationships/hyperlink" Target="https://www.bricklink.com/v2/catalog/catalogitem.page?P=3010" TargetMode="External"/><Relationship Id="rId27" Type="http://schemas.openxmlformats.org/officeDocument/2006/relationships/hyperlink" Target="https://www.bricklink.com/v2/catalog/catalogitem.page?P=553" TargetMode="External"/><Relationship Id="rId43" Type="http://schemas.openxmlformats.org/officeDocument/2006/relationships/hyperlink" Target="https://www.bricklink.com/v2/catalog/catalogitem.page?P=3032" TargetMode="External"/><Relationship Id="rId48" Type="http://schemas.openxmlformats.org/officeDocument/2006/relationships/hyperlink" Target="https://www.bricklink.com/v2/catalog/catalogitem.page?P=32062" TargetMode="External"/><Relationship Id="rId64" Type="http://schemas.openxmlformats.org/officeDocument/2006/relationships/hyperlink" Target="https://www.bricklink.com/v2/catalog/catalogitem.page?P=60601" TargetMode="External"/><Relationship Id="rId69" Type="http://schemas.openxmlformats.org/officeDocument/2006/relationships/hyperlink" Target="https://www.bricklink.com/v2/catalog/catalogitem.page?P=3069b" TargetMode="External"/><Relationship Id="rId113" Type="http://schemas.openxmlformats.org/officeDocument/2006/relationships/hyperlink" Target="https://www.bricklink.com/v2/catalog/catalogitem.page?P=3623" TargetMode="External"/><Relationship Id="rId118" Type="http://schemas.openxmlformats.org/officeDocument/2006/relationships/hyperlink" Target="https://www.bricklink.com/v2/catalog/catalogitem.page?P=3460" TargetMode="External"/><Relationship Id="rId134" Type="http://schemas.openxmlformats.org/officeDocument/2006/relationships/hyperlink" Target="https://www.bricklink.com/v2/catalog/catalogitem.page?P=61930c01" TargetMode="External"/><Relationship Id="rId139" Type="http://schemas.openxmlformats.org/officeDocument/2006/relationships/hyperlink" Target="https://www.bricklink.com/v2/catalog/catalogitem.page?P=6246b" TargetMode="External"/><Relationship Id="rId8" Type="http://schemas.openxmlformats.org/officeDocument/2006/relationships/hyperlink" Target="https://www.bricklink.com/v2/catalog/catalogitem.page?P=42446" TargetMode="External"/><Relationship Id="rId51" Type="http://schemas.openxmlformats.org/officeDocument/2006/relationships/hyperlink" Target="https://www.bricklink.com/v2/catalog/catalogitem.page?P=32523" TargetMode="External"/><Relationship Id="rId72" Type="http://schemas.openxmlformats.org/officeDocument/2006/relationships/hyperlink" Target="https://www.bricklink.com/v2/catalog/catalogitem.page?P=2719" TargetMode="External"/><Relationship Id="rId80" Type="http://schemas.openxmlformats.org/officeDocument/2006/relationships/hyperlink" Target="https://www.bricklink.com/v2/catalog/catalogitem.page?P=32000" TargetMode="External"/><Relationship Id="rId85" Type="http://schemas.openxmlformats.org/officeDocument/2006/relationships/hyperlink" Target="https://www.bricklink.com/v2/catalog/catalogitem.page?P=6541" TargetMode="External"/><Relationship Id="rId93" Type="http://schemas.openxmlformats.org/officeDocument/2006/relationships/hyperlink" Target="https://www.bricklink.com/v2/catalog/catalogitem.page?P=4073" TargetMode="External"/><Relationship Id="rId98" Type="http://schemas.openxmlformats.org/officeDocument/2006/relationships/hyperlink" Target="https://www.bricklink.com/v2/catalog/catalogitem.page?P=2654" TargetMode="External"/><Relationship Id="rId121" Type="http://schemas.openxmlformats.org/officeDocument/2006/relationships/hyperlink" Target="https://www.bricklink.com/v2/catalog/catalogitem.page?P=2420" TargetMode="External"/><Relationship Id="rId142" Type="http://schemas.openxmlformats.org/officeDocument/2006/relationships/printerSettings" Target="../printerSettings/printerSettings1.bin"/><Relationship Id="rId3" Type="http://schemas.openxmlformats.org/officeDocument/2006/relationships/hyperlink" Target="https://www.bricklink.com/v2/catalog/catalogitem.page?P=84599" TargetMode="External"/><Relationship Id="rId12" Type="http://schemas.openxmlformats.org/officeDocument/2006/relationships/hyperlink" Target="https://www.bricklink.com/v2/catalog/catalogitem.page?P=44728" TargetMode="External"/><Relationship Id="rId17" Type="http://schemas.openxmlformats.org/officeDocument/2006/relationships/hyperlink" Target="https://www.bricklink.com/v2/catalog/catalogitem.page?P=3581" TargetMode="External"/><Relationship Id="rId25" Type="http://schemas.openxmlformats.org/officeDocument/2006/relationships/hyperlink" Target="https://www.bricklink.com/v2/catalog/catalogitem.page?P=3003" TargetMode="External"/><Relationship Id="rId33" Type="http://schemas.openxmlformats.org/officeDocument/2006/relationships/hyperlink" Target="https://www.bricklink.com/v2/catalog/catalogitem.page?P=44301" TargetMode="External"/><Relationship Id="rId38" Type="http://schemas.openxmlformats.org/officeDocument/2006/relationships/hyperlink" Target="https://www.bricklink.com/v2/catalog/catalogitem.page?P=32028" TargetMode="External"/><Relationship Id="rId46" Type="http://schemas.openxmlformats.org/officeDocument/2006/relationships/hyperlink" Target="https://www.bricklink.com/v2/catalog/catalogitem.page?P=88930" TargetMode="External"/><Relationship Id="rId59" Type="http://schemas.openxmlformats.org/officeDocument/2006/relationships/hyperlink" Target="https://www.bricklink.com/v2/catalog/catalogitem.page?P=3070b" TargetMode="External"/><Relationship Id="rId67" Type="http://schemas.openxmlformats.org/officeDocument/2006/relationships/hyperlink" Target="https://www.bricklink.com/v2/catalog/catalogitem.page?P=6636" TargetMode="External"/><Relationship Id="rId103" Type="http://schemas.openxmlformats.org/officeDocument/2006/relationships/hyperlink" Target="https://www.bricklink.com/v2/catalog/catalogitem.page?P=3024" TargetMode="External"/><Relationship Id="rId108" Type="http://schemas.openxmlformats.org/officeDocument/2006/relationships/hyperlink" Target="https://www.bricklink.com/v2/catalog/catalogitem.page?P=3023" TargetMode="External"/><Relationship Id="rId116" Type="http://schemas.openxmlformats.org/officeDocument/2006/relationships/hyperlink" Target="https://www.bricklink.com/v2/catalog/catalogitem.page?P=3666" TargetMode="External"/><Relationship Id="rId124" Type="http://schemas.openxmlformats.org/officeDocument/2006/relationships/hyperlink" Target="https://www.bricklink.com/v2/catalog/catalogitem.page?P=3021" TargetMode="External"/><Relationship Id="rId129" Type="http://schemas.openxmlformats.org/officeDocument/2006/relationships/hyperlink" Target="https://www.bricklink.com/v2/catalog/catalogitem.page?P=3020" TargetMode="External"/><Relationship Id="rId137" Type="http://schemas.openxmlformats.org/officeDocument/2006/relationships/hyperlink" Target="https://www.bricklink.com/v2/catalog/catalogitem.page?P=2460" TargetMode="External"/><Relationship Id="rId20" Type="http://schemas.openxmlformats.org/officeDocument/2006/relationships/hyperlink" Target="https://www.bricklink.com/v2/catalog/catalogitem.page?P=52107" TargetMode="External"/><Relationship Id="rId41" Type="http://schemas.openxmlformats.org/officeDocument/2006/relationships/hyperlink" Target="https://www.bricklink.com/v2/catalog/catalogitem.page?P=4175" TargetMode="External"/><Relationship Id="rId54" Type="http://schemas.openxmlformats.org/officeDocument/2006/relationships/hyperlink" Target="https://www.bricklink.com/v2/catalog/catalogitem.page?P=3895" TargetMode="External"/><Relationship Id="rId62" Type="http://schemas.openxmlformats.org/officeDocument/2006/relationships/hyperlink" Target="https://www.bricklink.com/v2/catalog/catalogitem.page?P=2377" TargetMode="External"/><Relationship Id="rId70" Type="http://schemas.openxmlformats.org/officeDocument/2006/relationships/hyperlink" Target="https://www.bricklink.com/v2/catalog/catalogitem.page?P=2555" TargetMode="External"/><Relationship Id="rId75" Type="http://schemas.openxmlformats.org/officeDocument/2006/relationships/hyperlink" Target="https://www.bricklink.com/v2/catalog/catalogitem.page?P=3673" TargetMode="External"/><Relationship Id="rId83" Type="http://schemas.openxmlformats.org/officeDocument/2006/relationships/hyperlink" Target="https://www.bricklink.com/v2/catalog/catalogitem.page?P=32064" TargetMode="External"/><Relationship Id="rId88" Type="http://schemas.openxmlformats.org/officeDocument/2006/relationships/hyperlink" Target="https://www.bricklink.com/v2/catalog/catalogitem.page?P=6632" TargetMode="External"/><Relationship Id="rId91" Type="http://schemas.openxmlformats.org/officeDocument/2006/relationships/hyperlink" Target="https://www.bricklink.com/v2/catalog/catalogitem.page?P=4519" TargetMode="External"/><Relationship Id="rId96" Type="http://schemas.openxmlformats.org/officeDocument/2006/relationships/hyperlink" Target="https://www.bricklink.com/v2/catalog/catalogitem.page?P=4073" TargetMode="External"/><Relationship Id="rId111" Type="http://schemas.openxmlformats.org/officeDocument/2006/relationships/hyperlink" Target="https://www.bricklink.com/v2/catalog/catalogitem.page?P=3794b" TargetMode="External"/><Relationship Id="rId132" Type="http://schemas.openxmlformats.org/officeDocument/2006/relationships/hyperlink" Target="https://www.bricklink.com/v2/catalog/catalogitem.page?P=3034" TargetMode="External"/><Relationship Id="rId140" Type="http://schemas.openxmlformats.org/officeDocument/2006/relationships/hyperlink" Target="https://www.bricklink.com/v2/catalog/catalogitem.page?P=4215b" TargetMode="External"/><Relationship Id="rId1" Type="http://schemas.openxmlformats.org/officeDocument/2006/relationships/hyperlink" Target="https://www.bricklink.com/v2/catalog/catalogitem.page?P=58123c01" TargetMode="External"/><Relationship Id="rId6" Type="http://schemas.openxmlformats.org/officeDocument/2006/relationships/hyperlink" Target="https://www.bricklink.com/v2/catalog/catalogitem.page?P=6005" TargetMode="External"/><Relationship Id="rId15" Type="http://schemas.openxmlformats.org/officeDocument/2006/relationships/hyperlink" Target="https://www.bricklink.com/v2/catalog/catalogitem.page?P=4070" TargetMode="External"/><Relationship Id="rId23" Type="http://schemas.openxmlformats.org/officeDocument/2006/relationships/hyperlink" Target="https://www.bricklink.com/v2/catalog/catalogitem.page?P=3010" TargetMode="External"/><Relationship Id="rId28" Type="http://schemas.openxmlformats.org/officeDocument/2006/relationships/hyperlink" Target="https://www.bricklink.com/v2/catalog/catalogitem.page?P=3960" TargetMode="External"/><Relationship Id="rId36" Type="http://schemas.openxmlformats.org/officeDocument/2006/relationships/hyperlink" Target="https://www.bricklink.com/v2/catalog/catalogitem.page?P=30413" TargetMode="External"/><Relationship Id="rId49" Type="http://schemas.openxmlformats.org/officeDocument/2006/relationships/hyperlink" Target="https://www.bricklink.com/v2/catalog/catalogitem.page?P=44294" TargetMode="External"/><Relationship Id="rId57" Type="http://schemas.openxmlformats.org/officeDocument/2006/relationships/hyperlink" Target="https://www.bricklink.com/v2/catalog/catalogitem.page?P=32556" TargetMode="External"/><Relationship Id="rId106" Type="http://schemas.openxmlformats.org/officeDocument/2006/relationships/hyperlink" Target="https://www.bricklink.com/v2/catalog/catalogitem.page?P=3023" TargetMode="External"/><Relationship Id="rId114" Type="http://schemas.openxmlformats.org/officeDocument/2006/relationships/hyperlink" Target="https://www.bricklink.com/v2/catalog/catalogitem.page?P=3710" TargetMode="External"/><Relationship Id="rId119" Type="http://schemas.openxmlformats.org/officeDocument/2006/relationships/hyperlink" Target="https://www.bricklink.com/v2/catalog/catalogitem.page?P=3022" TargetMode="External"/><Relationship Id="rId127" Type="http://schemas.openxmlformats.org/officeDocument/2006/relationships/hyperlink" Target="https://www.bricklink.com/v2/catalog/catalogitem.page?P=3020" TargetMode="External"/><Relationship Id="rId10" Type="http://schemas.openxmlformats.org/officeDocument/2006/relationships/hyperlink" Target="https://www.bricklink.com/v2/catalog/catalogitem.page?P=2436b" TargetMode="External"/><Relationship Id="rId31" Type="http://schemas.openxmlformats.org/officeDocument/2006/relationships/hyperlink" Target="https://www.bricklink.com/v2/catalog/catalogitem.page?P=3938" TargetMode="External"/><Relationship Id="rId44" Type="http://schemas.openxmlformats.org/officeDocument/2006/relationships/hyperlink" Target="https://www.bricklink.com/v2/catalog/catalogitem.page?P=54200" TargetMode="External"/><Relationship Id="rId52" Type="http://schemas.openxmlformats.org/officeDocument/2006/relationships/hyperlink" Target="https://www.bricklink.com/v2/catalog/catalogitem.page?P=32017" TargetMode="External"/><Relationship Id="rId60" Type="http://schemas.openxmlformats.org/officeDocument/2006/relationships/hyperlink" Target="https://www.bricklink.com/v2/catalog/catalogitem.page?P=3068b" TargetMode="External"/><Relationship Id="rId65" Type="http://schemas.openxmlformats.org/officeDocument/2006/relationships/hyperlink" Target="https://www.bricklink.com/v2/catalog/catalogitem.page?P=2920" TargetMode="External"/><Relationship Id="rId73" Type="http://schemas.openxmlformats.org/officeDocument/2006/relationships/hyperlink" Target="https://www.bricklink.com/v2/catalog/catalogitem.page?P=4274" TargetMode="External"/><Relationship Id="rId78" Type="http://schemas.openxmlformats.org/officeDocument/2006/relationships/hyperlink" Target="https://www.bricklink.com/v2/catalog/catalogitem.page?P=6589" TargetMode="External"/><Relationship Id="rId81" Type="http://schemas.openxmlformats.org/officeDocument/2006/relationships/hyperlink" Target="https://www.bricklink.com/v2/catalog/catalogitem.page?P=3700" TargetMode="External"/><Relationship Id="rId86" Type="http://schemas.openxmlformats.org/officeDocument/2006/relationships/hyperlink" Target="https://www.bricklink.com/v2/catalog/catalogitem.page?P=32065" TargetMode="External"/><Relationship Id="rId94" Type="http://schemas.openxmlformats.org/officeDocument/2006/relationships/hyperlink" Target="https://www.bricklink.com/v2/catalog/catalogitem.page?P=4073" TargetMode="External"/><Relationship Id="rId99" Type="http://schemas.openxmlformats.org/officeDocument/2006/relationships/hyperlink" Target="https://www.bricklink.com/v2/catalog/catalogitem.page?P=2654" TargetMode="External"/><Relationship Id="rId101" Type="http://schemas.openxmlformats.org/officeDocument/2006/relationships/hyperlink" Target="https://www.bricklink.com/v2/catalog/catalogitem.page?P=73092" TargetMode="External"/><Relationship Id="rId122" Type="http://schemas.openxmlformats.org/officeDocument/2006/relationships/hyperlink" Target="https://www.bricklink.com/v2/catalog/catalogitem.page?P=4032" TargetMode="External"/><Relationship Id="rId130" Type="http://schemas.openxmlformats.org/officeDocument/2006/relationships/hyperlink" Target="https://www.bricklink.com/v2/catalog/catalogitem.page?P=3795" TargetMode="External"/><Relationship Id="rId135" Type="http://schemas.openxmlformats.org/officeDocument/2006/relationships/hyperlink" Target="https://www.bricklink.com/v2/catalog/catalogitem.page?P=50945" TargetMode="External"/><Relationship Id="rId4" Type="http://schemas.openxmlformats.org/officeDocument/2006/relationships/hyperlink" Target="http://bigbenbricks.com/products/products.html" TargetMode="External"/><Relationship Id="rId9" Type="http://schemas.openxmlformats.org/officeDocument/2006/relationships/hyperlink" Target="https://www.bricklink.com/v2/catalog/catalogitem.page?P=2436b" TargetMode="External"/><Relationship Id="rId13" Type="http://schemas.openxmlformats.org/officeDocument/2006/relationships/hyperlink" Target="https://www.bricklink.com/v2/catalog/catalogitem.page?P=3005" TargetMode="External"/><Relationship Id="rId18" Type="http://schemas.openxmlformats.org/officeDocument/2006/relationships/hyperlink" Target="https://www.bricklink.com/v2/catalog/catalogitem.page?P=87087" TargetMode="External"/><Relationship Id="rId39" Type="http://schemas.openxmlformats.org/officeDocument/2006/relationships/hyperlink" Target="https://www.bricklink.com/v2/catalog/catalogitem.page?P=2540" TargetMode="External"/><Relationship Id="rId109" Type="http://schemas.openxmlformats.org/officeDocument/2006/relationships/hyperlink" Target="https://www.bricklink.com/v2/catalog/catalogitem.page?P=48336" TargetMode="External"/><Relationship Id="rId34" Type="http://schemas.openxmlformats.org/officeDocument/2006/relationships/hyperlink" Target="https://www.bricklink.com/v2/catalog/catalogitem.page?P=4531" TargetMode="External"/><Relationship Id="rId50" Type="http://schemas.openxmlformats.org/officeDocument/2006/relationships/hyperlink" Target="https://www.bricklink.com/v2/catalog/catalogitem.page?P=3749" TargetMode="External"/><Relationship Id="rId55" Type="http://schemas.openxmlformats.org/officeDocument/2006/relationships/hyperlink" Target="https://www.bricklink.com/v2/catalog/catalogitem.page?P=44" TargetMode="External"/><Relationship Id="rId76" Type="http://schemas.openxmlformats.org/officeDocument/2006/relationships/hyperlink" Target="https://www.bricklink.com/v2/catalog/catalogitem.page?P=32269" TargetMode="External"/><Relationship Id="rId97" Type="http://schemas.openxmlformats.org/officeDocument/2006/relationships/hyperlink" Target="https://www.bricklink.com/v2/catalog/catalogitem.page?P=4589" TargetMode="External"/><Relationship Id="rId104" Type="http://schemas.openxmlformats.org/officeDocument/2006/relationships/hyperlink" Target="https://www.bricklink.com/v2/catalog/catalogitem.page?P=6019" TargetMode="External"/><Relationship Id="rId120" Type="http://schemas.openxmlformats.org/officeDocument/2006/relationships/hyperlink" Target="https://www.bricklink.com/v2/catalog/catalogitem.page?P=3022" TargetMode="External"/><Relationship Id="rId125" Type="http://schemas.openxmlformats.org/officeDocument/2006/relationships/hyperlink" Target="https://www.bricklink.com/v2/catalog/catalogitem.page?P=3021" TargetMode="External"/><Relationship Id="rId141" Type="http://schemas.openxmlformats.org/officeDocument/2006/relationships/hyperlink" Target="https://www.bricklink.com/v2/catalog/catalogitem.page?P=64227c01" TargetMode="External"/><Relationship Id="rId7" Type="http://schemas.openxmlformats.org/officeDocument/2006/relationships/hyperlink" Target="https://www.bricklink.com/v2/catalog/catalogitem.page?P=30374" TargetMode="External"/><Relationship Id="rId71" Type="http://schemas.openxmlformats.org/officeDocument/2006/relationships/hyperlink" Target="https://www.bricklink.com/v2/catalog/catalogitem.page?P=4263" TargetMode="External"/><Relationship Id="rId92" Type="http://schemas.openxmlformats.org/officeDocument/2006/relationships/hyperlink" Target="https://www.bricklink.com/v2/catalog/catalogitem.page?P=32062" TargetMode="External"/><Relationship Id="rId2" Type="http://schemas.openxmlformats.org/officeDocument/2006/relationships/hyperlink" Target="https://www.bricklink.com/v2/catalog/catalogitem.page?P=58120c01" TargetMode="External"/><Relationship Id="rId29" Type="http://schemas.openxmlformats.org/officeDocument/2006/relationships/hyperlink" Target="https://www.bricklink.com/v2/catalog/catalogitem.page?P=4862" TargetMode="External"/><Relationship Id="rId24" Type="http://schemas.openxmlformats.org/officeDocument/2006/relationships/hyperlink" Target="https://www.bricklink.com/v2/catalog/catalogitem.page?P=6091" TargetMode="External"/><Relationship Id="rId40" Type="http://schemas.openxmlformats.org/officeDocument/2006/relationships/hyperlink" Target="https://www.bricklink.com/v2/catalog/catalogitem.page?P=48336" TargetMode="External"/><Relationship Id="rId45" Type="http://schemas.openxmlformats.org/officeDocument/2006/relationships/hyperlink" Target="https://www.bricklink.com/v2/catalog/catalogitem.page?P=3298" TargetMode="External"/><Relationship Id="rId66" Type="http://schemas.openxmlformats.org/officeDocument/2006/relationships/hyperlink" Target="https://www.bricklink.com/v2/catalog/catalogitem.page?P=6636" TargetMode="External"/><Relationship Id="rId87" Type="http://schemas.openxmlformats.org/officeDocument/2006/relationships/hyperlink" Target="https://www.bricklink.com/v2/catalog/catalogitem.page?P=32056" TargetMode="External"/><Relationship Id="rId110" Type="http://schemas.openxmlformats.org/officeDocument/2006/relationships/hyperlink" Target="https://www.bricklink.com/v2/catalog/catalogitem.page?P=3794b" TargetMode="External"/><Relationship Id="rId115" Type="http://schemas.openxmlformats.org/officeDocument/2006/relationships/hyperlink" Target="https://www.bricklink.com/v2/catalog/catalogitem.page?P=3710" TargetMode="External"/><Relationship Id="rId131" Type="http://schemas.openxmlformats.org/officeDocument/2006/relationships/hyperlink" Target="https://www.bricklink.com/v2/catalog/catalogitem.page?P=3034" TargetMode="External"/><Relationship Id="rId136" Type="http://schemas.openxmlformats.org/officeDocument/2006/relationships/hyperlink" Target="https://www.bricklink.com/v2/catalog/catalogitem.page?P=92593" TargetMode="External"/><Relationship Id="rId61" Type="http://schemas.openxmlformats.org/officeDocument/2006/relationships/hyperlink" Target="https://www.bricklink.com/v2/catalog/catalogitem.page?P=87079" TargetMode="External"/><Relationship Id="rId82" Type="http://schemas.openxmlformats.org/officeDocument/2006/relationships/hyperlink" Target="https://www.bricklink.com/v2/catalog/catalogitem.page?P=32064" TargetMode="External"/><Relationship Id="rId19" Type="http://schemas.openxmlformats.org/officeDocument/2006/relationships/hyperlink" Target="https://www.bricklink.com/v2/catalog/catalogitem.page?P=47905" TargetMode="External"/><Relationship Id="rId14" Type="http://schemas.openxmlformats.org/officeDocument/2006/relationships/hyperlink" Target="https://www.bricklink.com/v2/catalog/catalogitem.page?P=4070" TargetMode="External"/><Relationship Id="rId30" Type="http://schemas.openxmlformats.org/officeDocument/2006/relationships/hyperlink" Target="https://www.bricklink.com/v2/catalog/catalogitem.page?P=3937" TargetMode="External"/><Relationship Id="rId35" Type="http://schemas.openxmlformats.org/officeDocument/2006/relationships/hyperlink" Target="https://www.bricklink.com/v2/catalog/catalogitem.page?P=3626b" TargetMode="External"/><Relationship Id="rId56" Type="http://schemas.openxmlformats.org/officeDocument/2006/relationships/hyperlink" Target="https://www.bricklink.com/v2/catalog/catalogitem.page?P=424" TargetMode="External"/><Relationship Id="rId77" Type="http://schemas.openxmlformats.org/officeDocument/2006/relationships/hyperlink" Target="https://www.bricklink.com/v2/catalog/catalogitem.page?P=32270" TargetMode="External"/><Relationship Id="rId100" Type="http://schemas.openxmlformats.org/officeDocument/2006/relationships/hyperlink" Target="https://www.bricklink.com/v2/catalog/catalogitem.page?P=4592" TargetMode="External"/><Relationship Id="rId105" Type="http://schemas.openxmlformats.org/officeDocument/2006/relationships/hyperlink" Target="https://www.bricklink.com/v2/catalog/catalogitem.page?P=4081b" TargetMode="External"/><Relationship Id="rId126" Type="http://schemas.openxmlformats.org/officeDocument/2006/relationships/hyperlink" Target="https://www.bricklink.com/v2/catalog/catalogitem.page?P=3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9"/>
  <sheetViews>
    <sheetView tabSelected="1" zoomScaleNormal="100" workbookViewId="0">
      <pane ySplit="3" topLeftCell="A4" activePane="bottomLeft" state="frozen"/>
      <selection pane="bottomLeft" activeCell="E13" sqref="E13"/>
    </sheetView>
  </sheetViews>
  <sheetFormatPr baseColWidth="10" defaultRowHeight="17.25" customHeight="1" x14ac:dyDescent="0.25"/>
  <cols>
    <col min="1" max="1" width="9.5703125" style="3" customWidth="1"/>
    <col min="2" max="2" width="13.140625" style="2" customWidth="1"/>
    <col min="3" max="3" width="21.42578125" style="2" customWidth="1"/>
    <col min="4" max="4" width="8" style="13" customWidth="1"/>
    <col min="5" max="5" width="51.7109375" style="2" customWidth="1"/>
    <col min="6" max="6" width="55.140625" style="2" bestFit="1" customWidth="1"/>
    <col min="7" max="7" width="17" style="2" customWidth="1"/>
    <col min="8" max="8" width="16" style="2" customWidth="1"/>
    <col min="9" max="16384" width="11.42578125" style="2"/>
  </cols>
  <sheetData>
    <row r="1" spans="1:8" ht="22.5" customHeight="1" x14ac:dyDescent="0.25">
      <c r="A1" s="5" t="s">
        <v>190</v>
      </c>
    </row>
    <row r="2" spans="1:8" s="4" customFormat="1" ht="15" customHeight="1" x14ac:dyDescent="0.25">
      <c r="A2" s="10"/>
      <c r="C2" s="12" t="s">
        <v>91</v>
      </c>
      <c r="D2" s="11" t="s">
        <v>44</v>
      </c>
    </row>
    <row r="3" spans="1:8" s="1" customFormat="1" ht="17.25" customHeight="1" x14ac:dyDescent="0.25">
      <c r="A3" s="6" t="s">
        <v>24</v>
      </c>
      <c r="B3" s="7" t="s">
        <v>29</v>
      </c>
      <c r="C3" s="7" t="s">
        <v>30</v>
      </c>
      <c r="D3" s="20" t="s">
        <v>25</v>
      </c>
      <c r="E3" s="7" t="s">
        <v>26</v>
      </c>
      <c r="F3" s="7" t="s">
        <v>28</v>
      </c>
      <c r="G3" s="7" t="s">
        <v>33</v>
      </c>
      <c r="H3" s="7" t="s">
        <v>27</v>
      </c>
    </row>
    <row r="4" spans="1:8" s="4" customFormat="1" ht="17.25" customHeight="1" x14ac:dyDescent="0.25">
      <c r="A4" s="14">
        <v>6005</v>
      </c>
      <c r="B4" s="24">
        <v>0</v>
      </c>
      <c r="C4" s="8" t="s">
        <v>1</v>
      </c>
      <c r="D4" s="17">
        <f>$D$2*24</f>
        <v>24</v>
      </c>
      <c r="E4" s="16" t="s">
        <v>221</v>
      </c>
      <c r="F4" s="22" t="s">
        <v>225</v>
      </c>
      <c r="G4" s="23"/>
      <c r="H4" s="15"/>
    </row>
    <row r="5" spans="1:8" s="4" customFormat="1" ht="17.25" customHeight="1" x14ac:dyDescent="0.25">
      <c r="A5" s="14">
        <v>30374</v>
      </c>
      <c r="B5" s="24">
        <v>0</v>
      </c>
      <c r="C5" s="8" t="s">
        <v>1</v>
      </c>
      <c r="D5" s="17">
        <f>$D$2*2</f>
        <v>2</v>
      </c>
      <c r="E5" s="16" t="s">
        <v>137</v>
      </c>
      <c r="F5" s="9" t="s">
        <v>169</v>
      </c>
      <c r="G5" s="23"/>
      <c r="H5" s="15"/>
    </row>
    <row r="6" spans="1:8" s="4" customFormat="1" ht="17.25" customHeight="1" x14ac:dyDescent="0.25">
      <c r="A6" s="14">
        <v>42446</v>
      </c>
      <c r="B6" s="24">
        <v>0</v>
      </c>
      <c r="C6" s="8" t="s">
        <v>1</v>
      </c>
      <c r="D6" s="17">
        <f>$D$2*2</f>
        <v>2</v>
      </c>
      <c r="E6" s="16" t="s">
        <v>274</v>
      </c>
      <c r="F6" s="9" t="s">
        <v>178</v>
      </c>
      <c r="G6" s="23"/>
      <c r="H6" s="15"/>
    </row>
    <row r="7" spans="1:8" s="4" customFormat="1" ht="17.25" customHeight="1" x14ac:dyDescent="0.25">
      <c r="A7" s="14" t="s">
        <v>38</v>
      </c>
      <c r="B7" s="24">
        <v>0</v>
      </c>
      <c r="C7" s="8" t="s">
        <v>1</v>
      </c>
      <c r="D7" s="17">
        <f>$D$2*2</f>
        <v>2</v>
      </c>
      <c r="E7" s="16" t="s">
        <v>5</v>
      </c>
      <c r="F7" s="9" t="s">
        <v>60</v>
      </c>
      <c r="G7" s="23"/>
      <c r="H7" s="15"/>
    </row>
    <row r="8" spans="1:8" s="4" customFormat="1" ht="17.25" customHeight="1" x14ac:dyDescent="0.25">
      <c r="A8" s="14" t="s">
        <v>38</v>
      </c>
      <c r="B8" s="24">
        <v>4</v>
      </c>
      <c r="C8" s="8" t="s">
        <v>37</v>
      </c>
      <c r="D8" s="17">
        <f>$D$2*1</f>
        <v>1</v>
      </c>
      <c r="E8" s="16" t="s">
        <v>5</v>
      </c>
      <c r="F8" s="9" t="s">
        <v>60</v>
      </c>
      <c r="G8" s="23"/>
      <c r="H8" s="15"/>
    </row>
    <row r="9" spans="1:8" s="4" customFormat="1" ht="17.25" customHeight="1" x14ac:dyDescent="0.25">
      <c r="A9" s="14">
        <v>44728</v>
      </c>
      <c r="B9" s="24">
        <v>0</v>
      </c>
      <c r="C9" s="8" t="s">
        <v>1</v>
      </c>
      <c r="D9" s="17">
        <f>$D$2*2</f>
        <v>2</v>
      </c>
      <c r="E9" s="16" t="s">
        <v>20</v>
      </c>
      <c r="F9" s="9" t="s">
        <v>88</v>
      </c>
      <c r="G9" s="23"/>
      <c r="H9" s="15"/>
    </row>
    <row r="10" spans="1:8" s="4" customFormat="1" ht="17.25" customHeight="1" x14ac:dyDescent="0.25">
      <c r="A10" s="14">
        <v>44728</v>
      </c>
      <c r="B10" s="24">
        <v>15</v>
      </c>
      <c r="C10" s="16" t="s">
        <v>36</v>
      </c>
      <c r="D10" s="17">
        <f>$D$2*1</f>
        <v>1</v>
      </c>
      <c r="E10" s="16" t="s">
        <v>20</v>
      </c>
      <c r="F10" s="9" t="s">
        <v>88</v>
      </c>
      <c r="G10" s="23"/>
      <c r="H10" s="15"/>
    </row>
    <row r="11" spans="1:8" s="4" customFormat="1" ht="17.25" customHeight="1" x14ac:dyDescent="0.25">
      <c r="A11" s="14">
        <v>3005</v>
      </c>
      <c r="B11" s="24">
        <v>0</v>
      </c>
      <c r="C11" s="8" t="s">
        <v>1</v>
      </c>
      <c r="D11" s="17">
        <f>$D$2*4</f>
        <v>4</v>
      </c>
      <c r="E11" s="16" t="s">
        <v>42</v>
      </c>
      <c r="F11" s="9" t="s">
        <v>64</v>
      </c>
      <c r="G11" s="23"/>
      <c r="H11" s="15"/>
    </row>
    <row r="12" spans="1:8" s="4" customFormat="1" ht="17.25" customHeight="1" x14ac:dyDescent="0.25">
      <c r="A12" s="14">
        <v>4070</v>
      </c>
      <c r="B12" s="24">
        <v>0</v>
      </c>
      <c r="C12" s="8" t="s">
        <v>1</v>
      </c>
      <c r="D12" s="17">
        <f>$D$2*4</f>
        <v>4</v>
      </c>
      <c r="E12" s="16" t="s">
        <v>18</v>
      </c>
      <c r="F12" s="9" t="s">
        <v>80</v>
      </c>
      <c r="G12" s="23"/>
      <c r="H12" s="15"/>
    </row>
    <row r="13" spans="1:8" s="4" customFormat="1" ht="17.25" customHeight="1" x14ac:dyDescent="0.25">
      <c r="A13" s="14">
        <v>4070</v>
      </c>
      <c r="B13" s="24">
        <v>4</v>
      </c>
      <c r="C13" s="8" t="s">
        <v>37</v>
      </c>
      <c r="D13" s="17">
        <f>$D$2*4</f>
        <v>4</v>
      </c>
      <c r="E13" s="16" t="s">
        <v>18</v>
      </c>
      <c r="F13" s="9" t="s">
        <v>80</v>
      </c>
      <c r="G13" s="23"/>
      <c r="H13" s="15"/>
    </row>
    <row r="14" spans="1:8" s="4" customFormat="1" ht="17.25" customHeight="1" x14ac:dyDescent="0.25">
      <c r="A14" s="14">
        <v>87087</v>
      </c>
      <c r="B14" s="24">
        <v>0</v>
      </c>
      <c r="C14" s="8" t="s">
        <v>1</v>
      </c>
      <c r="D14" s="17">
        <f>$D$2*2</f>
        <v>2</v>
      </c>
      <c r="E14" s="16" t="s">
        <v>55</v>
      </c>
      <c r="F14" s="9" t="s">
        <v>86</v>
      </c>
      <c r="G14" s="23"/>
      <c r="H14" s="15"/>
    </row>
    <row r="15" spans="1:8" s="4" customFormat="1" ht="17.25" customHeight="1" x14ac:dyDescent="0.25">
      <c r="A15" s="14">
        <v>47905</v>
      </c>
      <c r="B15" s="24">
        <v>0</v>
      </c>
      <c r="C15" s="8" t="s">
        <v>1</v>
      </c>
      <c r="D15" s="17">
        <f>$D$2*2</f>
        <v>2</v>
      </c>
      <c r="E15" s="16" t="s">
        <v>97</v>
      </c>
      <c r="F15" s="9" t="s">
        <v>105</v>
      </c>
      <c r="G15" s="23"/>
      <c r="H15" s="15"/>
    </row>
    <row r="16" spans="1:8" s="4" customFormat="1" ht="17.25" customHeight="1" x14ac:dyDescent="0.25">
      <c r="A16" s="14">
        <v>3581</v>
      </c>
      <c r="B16" s="24">
        <v>0</v>
      </c>
      <c r="C16" s="8" t="s">
        <v>1</v>
      </c>
      <c r="D16" s="17">
        <f>$D$2*2</f>
        <v>2</v>
      </c>
      <c r="E16" s="16" t="s">
        <v>205</v>
      </c>
      <c r="F16" s="9" t="s">
        <v>226</v>
      </c>
      <c r="G16" s="23"/>
      <c r="H16" s="15"/>
    </row>
    <row r="17" spans="1:8" s="4" customFormat="1" ht="17.25" customHeight="1" x14ac:dyDescent="0.25">
      <c r="A17" s="14">
        <v>3004</v>
      </c>
      <c r="B17" s="24">
        <v>0</v>
      </c>
      <c r="C17" s="8" t="s">
        <v>1</v>
      </c>
      <c r="D17" s="17">
        <f>$D$2*3</f>
        <v>3</v>
      </c>
      <c r="E17" s="16" t="s">
        <v>6</v>
      </c>
      <c r="F17" s="9" t="s">
        <v>63</v>
      </c>
      <c r="G17" s="23"/>
      <c r="H17" s="15"/>
    </row>
    <row r="18" spans="1:8" s="4" customFormat="1" ht="17.25" customHeight="1" x14ac:dyDescent="0.25">
      <c r="A18" s="14">
        <v>52107</v>
      </c>
      <c r="B18" s="24">
        <v>0</v>
      </c>
      <c r="C18" s="8" t="s">
        <v>1</v>
      </c>
      <c r="D18" s="17">
        <f>$D$2*2</f>
        <v>2</v>
      </c>
      <c r="E18" s="16" t="s">
        <v>218</v>
      </c>
      <c r="F18" s="9" t="s">
        <v>248</v>
      </c>
      <c r="G18" s="23"/>
      <c r="H18" s="15"/>
    </row>
    <row r="19" spans="1:8" s="4" customFormat="1" ht="17.25" customHeight="1" x14ac:dyDescent="0.25">
      <c r="A19" s="14">
        <v>3622</v>
      </c>
      <c r="B19" s="24">
        <v>0</v>
      </c>
      <c r="C19" s="8" t="s">
        <v>1</v>
      </c>
      <c r="D19" s="17">
        <f>$D$2*2</f>
        <v>2</v>
      </c>
      <c r="E19" s="16" t="s">
        <v>93</v>
      </c>
      <c r="F19" s="9" t="s">
        <v>101</v>
      </c>
      <c r="G19" s="23"/>
      <c r="H19" s="15"/>
    </row>
    <row r="20" spans="1:8" s="4" customFormat="1" ht="17.25" customHeight="1" x14ac:dyDescent="0.25">
      <c r="A20" s="14">
        <v>3010</v>
      </c>
      <c r="B20" s="24">
        <v>0</v>
      </c>
      <c r="C20" s="8" t="s">
        <v>1</v>
      </c>
      <c r="D20" s="17">
        <f>$D$2*5</f>
        <v>5</v>
      </c>
      <c r="E20" s="16" t="s">
        <v>43</v>
      </c>
      <c r="F20" s="9" t="s">
        <v>65</v>
      </c>
      <c r="G20" s="23"/>
      <c r="H20" s="15"/>
    </row>
    <row r="21" spans="1:8" s="4" customFormat="1" ht="17.25" customHeight="1" x14ac:dyDescent="0.25">
      <c r="A21" s="14">
        <v>3010</v>
      </c>
      <c r="B21" s="24">
        <v>4</v>
      </c>
      <c r="C21" s="8" t="s">
        <v>37</v>
      </c>
      <c r="D21" s="17">
        <f>$D$2*1</f>
        <v>1</v>
      </c>
      <c r="E21" s="16" t="s">
        <v>43</v>
      </c>
      <c r="F21" s="9" t="s">
        <v>65</v>
      </c>
      <c r="G21" s="23"/>
      <c r="H21" s="15"/>
    </row>
    <row r="22" spans="1:8" s="4" customFormat="1" ht="17.25" customHeight="1" x14ac:dyDescent="0.25">
      <c r="A22" s="14">
        <v>6091</v>
      </c>
      <c r="B22" s="24">
        <v>0</v>
      </c>
      <c r="C22" s="8" t="s">
        <v>1</v>
      </c>
      <c r="D22" s="17">
        <f>$D$2*4</f>
        <v>4</v>
      </c>
      <c r="E22" s="16" t="s">
        <v>54</v>
      </c>
      <c r="F22" s="9" t="s">
        <v>83</v>
      </c>
      <c r="G22" s="23"/>
      <c r="H22" s="15"/>
    </row>
    <row r="23" spans="1:8" s="4" customFormat="1" ht="17.25" customHeight="1" x14ac:dyDescent="0.25">
      <c r="A23" s="14">
        <v>3003</v>
      </c>
      <c r="B23" s="24">
        <v>0</v>
      </c>
      <c r="C23" s="8" t="s">
        <v>1</v>
      </c>
      <c r="D23" s="17">
        <f>$D$2*1</f>
        <v>1</v>
      </c>
      <c r="E23" s="16" t="s">
        <v>41</v>
      </c>
      <c r="F23" s="9" t="s">
        <v>62</v>
      </c>
      <c r="G23" s="23"/>
      <c r="H23" s="15"/>
    </row>
    <row r="24" spans="1:8" s="4" customFormat="1" ht="17.25" customHeight="1" x14ac:dyDescent="0.25">
      <c r="A24" s="14">
        <v>2456</v>
      </c>
      <c r="B24" s="24">
        <v>0</v>
      </c>
      <c r="C24" s="8" t="s">
        <v>1</v>
      </c>
      <c r="D24" s="17">
        <f>$D$2*1</f>
        <v>1</v>
      </c>
      <c r="E24" s="16" t="s">
        <v>40</v>
      </c>
      <c r="F24" s="9" t="s">
        <v>61</v>
      </c>
      <c r="G24" s="23"/>
      <c r="H24" s="15"/>
    </row>
    <row r="25" spans="1:8" s="4" customFormat="1" ht="17.25" customHeight="1" x14ac:dyDescent="0.25">
      <c r="A25" s="14" t="s">
        <v>250</v>
      </c>
      <c r="B25" s="24">
        <v>0</v>
      </c>
      <c r="C25" s="8" t="s">
        <v>1</v>
      </c>
      <c r="D25" s="17">
        <f>$D$2*2</f>
        <v>2</v>
      </c>
      <c r="E25" s="16" t="s">
        <v>249</v>
      </c>
      <c r="F25" s="9" t="s">
        <v>251</v>
      </c>
      <c r="G25" s="23"/>
      <c r="H25" s="15"/>
    </row>
    <row r="26" spans="1:8" s="4" customFormat="1" ht="17.25" customHeight="1" x14ac:dyDescent="0.25">
      <c r="A26" s="14">
        <v>4589</v>
      </c>
      <c r="B26" s="24">
        <v>4</v>
      </c>
      <c r="C26" s="8" t="s">
        <v>37</v>
      </c>
      <c r="D26" s="17">
        <f>$D$2*1</f>
        <v>1</v>
      </c>
      <c r="E26" s="16" t="s">
        <v>151</v>
      </c>
      <c r="F26" s="9" t="s">
        <v>181</v>
      </c>
      <c r="G26" s="23"/>
      <c r="H26" s="15"/>
    </row>
    <row r="27" spans="1:8" s="4" customFormat="1" ht="17.25" customHeight="1" x14ac:dyDescent="0.25">
      <c r="A27" s="14">
        <v>2654</v>
      </c>
      <c r="B27" s="24">
        <v>0</v>
      </c>
      <c r="C27" s="8" t="s">
        <v>1</v>
      </c>
      <c r="D27" s="17">
        <f>$D$2*4</f>
        <v>4</v>
      </c>
      <c r="E27" s="16" t="s">
        <v>92</v>
      </c>
      <c r="F27" s="9" t="s">
        <v>100</v>
      </c>
      <c r="G27" s="23"/>
      <c r="H27" s="15"/>
    </row>
    <row r="28" spans="1:8" s="4" customFormat="1" ht="17.25" customHeight="1" x14ac:dyDescent="0.25">
      <c r="A28" s="14">
        <v>2654</v>
      </c>
      <c r="B28" s="24">
        <v>4</v>
      </c>
      <c r="C28" s="8" t="s">
        <v>37</v>
      </c>
      <c r="D28" s="17">
        <f>$D$2*4</f>
        <v>4</v>
      </c>
      <c r="E28" s="16" t="s">
        <v>92</v>
      </c>
      <c r="F28" s="9" t="s">
        <v>100</v>
      </c>
      <c r="G28" s="23"/>
      <c r="H28" s="15"/>
    </row>
    <row r="29" spans="1:8" s="4" customFormat="1" ht="17.25" customHeight="1" x14ac:dyDescent="0.25">
      <c r="A29" s="14">
        <v>3960</v>
      </c>
      <c r="B29" s="24">
        <v>0</v>
      </c>
      <c r="C29" s="8" t="s">
        <v>1</v>
      </c>
      <c r="D29" s="17">
        <f>$D$2*1</f>
        <v>1</v>
      </c>
      <c r="E29" s="16" t="s">
        <v>210</v>
      </c>
      <c r="F29" s="9" t="s">
        <v>252</v>
      </c>
      <c r="G29" s="23"/>
      <c r="H29" s="15"/>
    </row>
    <row r="30" spans="1:8" s="4" customFormat="1" ht="17.25" customHeight="1" x14ac:dyDescent="0.25">
      <c r="A30" s="14" t="s">
        <v>153</v>
      </c>
      <c r="B30" s="24">
        <v>71</v>
      </c>
      <c r="C30" s="8" t="s">
        <v>3</v>
      </c>
      <c r="D30" s="17">
        <f>$D$2*1</f>
        <v>1</v>
      </c>
      <c r="E30" s="16" t="s">
        <v>109</v>
      </c>
      <c r="F30" s="9" t="s">
        <v>113</v>
      </c>
      <c r="G30" s="23"/>
      <c r="H30" s="15" t="s">
        <v>114</v>
      </c>
    </row>
    <row r="31" spans="1:8" s="4" customFormat="1" ht="17.25" customHeight="1" x14ac:dyDescent="0.25">
      <c r="A31" s="14" t="s">
        <v>263</v>
      </c>
      <c r="B31" s="24">
        <v>0</v>
      </c>
      <c r="C31" s="8" t="s">
        <v>1</v>
      </c>
      <c r="D31" s="17">
        <f>$D$2*2</f>
        <v>2</v>
      </c>
      <c r="E31" s="16" t="s">
        <v>272</v>
      </c>
      <c r="F31" s="9" t="s">
        <v>265</v>
      </c>
      <c r="G31" s="23"/>
      <c r="H31" s="15" t="s">
        <v>262</v>
      </c>
    </row>
    <row r="32" spans="1:8" s="4" customFormat="1" ht="17.25" customHeight="1" x14ac:dyDescent="0.25">
      <c r="A32" s="14" t="s">
        <v>161</v>
      </c>
      <c r="B32" s="24">
        <v>71</v>
      </c>
      <c r="C32" s="8" t="s">
        <v>3</v>
      </c>
      <c r="D32" s="17">
        <f>$D$2*1</f>
        <v>1</v>
      </c>
      <c r="E32" s="16" t="s">
        <v>152</v>
      </c>
      <c r="F32" s="9" t="s">
        <v>162</v>
      </c>
      <c r="G32" s="23"/>
      <c r="H32" s="15" t="s">
        <v>163</v>
      </c>
    </row>
    <row r="33" spans="1:8" s="4" customFormat="1" ht="17.25" customHeight="1" x14ac:dyDescent="0.25">
      <c r="A33" s="14" t="s">
        <v>157</v>
      </c>
      <c r="B33" s="24">
        <v>71</v>
      </c>
      <c r="C33" s="8" t="s">
        <v>3</v>
      </c>
      <c r="D33" s="17">
        <f>$D$2*1</f>
        <v>1</v>
      </c>
      <c r="E33" s="16" t="s">
        <v>110</v>
      </c>
      <c r="F33" s="9" t="s">
        <v>185</v>
      </c>
      <c r="G33" s="23"/>
      <c r="H33" s="15" t="s">
        <v>116</v>
      </c>
    </row>
    <row r="34" spans="1:8" s="4" customFormat="1" ht="17.25" customHeight="1" x14ac:dyDescent="0.25">
      <c r="A34" s="14" t="s">
        <v>111</v>
      </c>
      <c r="B34" s="24" t="s">
        <v>39</v>
      </c>
      <c r="C34" s="15" t="s">
        <v>3</v>
      </c>
      <c r="D34" s="17">
        <f>$D$2*1</f>
        <v>1</v>
      </c>
      <c r="E34" s="16" t="s">
        <v>279</v>
      </c>
      <c r="F34" s="9" t="s">
        <v>278</v>
      </c>
      <c r="G34" s="23" t="s">
        <v>273</v>
      </c>
      <c r="H34" s="15" t="s">
        <v>115</v>
      </c>
    </row>
    <row r="35" spans="1:8" s="4" customFormat="1" ht="17.25" customHeight="1" x14ac:dyDescent="0.25">
      <c r="A35" s="14" t="s">
        <v>230</v>
      </c>
      <c r="B35" s="24">
        <v>47</v>
      </c>
      <c r="C35" s="8" t="s">
        <v>56</v>
      </c>
      <c r="D35" s="17">
        <f>$D$2*2</f>
        <v>2</v>
      </c>
      <c r="E35" s="16" t="s">
        <v>229</v>
      </c>
      <c r="F35" s="9" t="s">
        <v>233</v>
      </c>
      <c r="G35" s="23"/>
      <c r="H35" s="15"/>
    </row>
    <row r="36" spans="1:8" s="4" customFormat="1" ht="17.25" customHeight="1" x14ac:dyDescent="0.25">
      <c r="A36" s="14">
        <v>4862</v>
      </c>
      <c r="B36" s="24">
        <v>47</v>
      </c>
      <c r="C36" s="8" t="s">
        <v>56</v>
      </c>
      <c r="D36" s="17">
        <f>$D$2*2</f>
        <v>2</v>
      </c>
      <c r="E36" s="16" t="s">
        <v>217</v>
      </c>
      <c r="F36" s="9" t="s">
        <v>253</v>
      </c>
      <c r="G36" s="23"/>
      <c r="H36" s="15"/>
    </row>
    <row r="37" spans="1:8" s="4" customFormat="1" ht="17.25" customHeight="1" x14ac:dyDescent="0.25">
      <c r="A37" s="14">
        <v>3937</v>
      </c>
      <c r="B37" s="24">
        <v>0</v>
      </c>
      <c r="C37" s="8" t="s">
        <v>1</v>
      </c>
      <c r="D37" s="17">
        <f>$D$2*4</f>
        <v>4</v>
      </c>
      <c r="E37" s="16" t="s">
        <v>94</v>
      </c>
      <c r="F37" s="9" t="s">
        <v>102</v>
      </c>
      <c r="G37" s="23"/>
      <c r="H37" s="15"/>
    </row>
    <row r="38" spans="1:8" s="4" customFormat="1" ht="17.25" customHeight="1" x14ac:dyDescent="0.25">
      <c r="A38" s="14">
        <v>3938</v>
      </c>
      <c r="B38" s="24">
        <v>0</v>
      </c>
      <c r="C38" s="8" t="s">
        <v>1</v>
      </c>
      <c r="D38" s="17">
        <f>$D$2*4</f>
        <v>4</v>
      </c>
      <c r="E38" s="16" t="s">
        <v>95</v>
      </c>
      <c r="F38" s="9" t="s">
        <v>103</v>
      </c>
      <c r="G38" s="23"/>
      <c r="H38" s="15"/>
    </row>
    <row r="39" spans="1:8" s="4" customFormat="1" ht="17.25" customHeight="1" x14ac:dyDescent="0.25">
      <c r="A39" s="14">
        <v>4592</v>
      </c>
      <c r="B39" s="24">
        <v>0</v>
      </c>
      <c r="C39" s="8" t="s">
        <v>1</v>
      </c>
      <c r="D39" s="17">
        <f>$D$2*3</f>
        <v>3</v>
      </c>
      <c r="E39" s="16" t="s">
        <v>96</v>
      </c>
      <c r="F39" s="9" t="s">
        <v>104</v>
      </c>
      <c r="G39" s="23"/>
      <c r="H39" s="15"/>
    </row>
    <row r="40" spans="1:8" s="4" customFormat="1" ht="17.25" customHeight="1" x14ac:dyDescent="0.25">
      <c r="A40" s="14">
        <v>44302</v>
      </c>
      <c r="B40" s="24">
        <v>4</v>
      </c>
      <c r="C40" s="8" t="s">
        <v>37</v>
      </c>
      <c r="D40" s="17">
        <f>$D$2*2</f>
        <v>2</v>
      </c>
      <c r="E40" s="16" t="s">
        <v>122</v>
      </c>
      <c r="F40" s="9" t="s">
        <v>129</v>
      </c>
      <c r="G40" s="23"/>
      <c r="H40" s="15"/>
    </row>
    <row r="41" spans="1:8" s="4" customFormat="1" ht="17.25" customHeight="1" x14ac:dyDescent="0.25">
      <c r="A41" s="14">
        <v>44301</v>
      </c>
      <c r="B41" s="24">
        <v>0</v>
      </c>
      <c r="C41" s="8" t="s">
        <v>1</v>
      </c>
      <c r="D41" s="17">
        <f>$D$2*2</f>
        <v>2</v>
      </c>
      <c r="E41" s="16" t="s">
        <v>121</v>
      </c>
      <c r="F41" s="9" t="s">
        <v>128</v>
      </c>
      <c r="G41" s="23"/>
      <c r="H41" s="15"/>
    </row>
    <row r="42" spans="1:8" s="4" customFormat="1" ht="17.25" customHeight="1" x14ac:dyDescent="0.25">
      <c r="A42" s="14">
        <v>4531</v>
      </c>
      <c r="B42" s="24">
        <v>0</v>
      </c>
      <c r="C42" s="8" t="s">
        <v>1</v>
      </c>
      <c r="D42" s="17">
        <f>$D$2*4</f>
        <v>4</v>
      </c>
      <c r="E42" s="16" t="s">
        <v>150</v>
      </c>
      <c r="F42" s="9" t="s">
        <v>180</v>
      </c>
      <c r="G42" s="23"/>
      <c r="H42" s="15"/>
    </row>
    <row r="43" spans="1:8" s="4" customFormat="1" ht="17.25" customHeight="1" x14ac:dyDescent="0.25">
      <c r="A43" s="14" t="s">
        <v>194</v>
      </c>
      <c r="B43" s="24">
        <v>0</v>
      </c>
      <c r="C43" s="8" t="s">
        <v>1</v>
      </c>
      <c r="D43" s="17">
        <f>$D$2*1</f>
        <v>1</v>
      </c>
      <c r="E43" s="16" t="s">
        <v>136</v>
      </c>
      <c r="F43" s="9" t="s">
        <v>168</v>
      </c>
      <c r="G43" s="23"/>
      <c r="H43" s="15"/>
    </row>
    <row r="44" spans="1:8" s="4" customFormat="1" ht="17.25" customHeight="1" x14ac:dyDescent="0.25">
      <c r="A44" s="14" t="s">
        <v>206</v>
      </c>
      <c r="B44" s="24">
        <v>0</v>
      </c>
      <c r="C44" s="8" t="s">
        <v>1</v>
      </c>
      <c r="D44" s="17">
        <f>$D$2*1</f>
        <v>1</v>
      </c>
      <c r="E44" s="16" t="s">
        <v>207</v>
      </c>
      <c r="F44" s="9" t="s">
        <v>254</v>
      </c>
      <c r="G44" s="23"/>
      <c r="H44" s="15"/>
    </row>
    <row r="45" spans="1:8" s="4" customFormat="1" ht="17.25" customHeight="1" x14ac:dyDescent="0.25">
      <c r="A45" s="14">
        <v>3849</v>
      </c>
      <c r="B45" s="24">
        <v>4</v>
      </c>
      <c r="C45" s="8" t="s">
        <v>37</v>
      </c>
      <c r="D45" s="17">
        <f>$D$2*2</f>
        <v>2</v>
      </c>
      <c r="E45" s="16" t="s">
        <v>146</v>
      </c>
      <c r="F45" s="9" t="s">
        <v>177</v>
      </c>
      <c r="G45" s="23"/>
      <c r="H45" s="15"/>
    </row>
    <row r="46" spans="1:8" s="4" customFormat="1" ht="17.25" customHeight="1" x14ac:dyDescent="0.25">
      <c r="A46" s="14">
        <v>55295</v>
      </c>
      <c r="B46" s="24">
        <v>0</v>
      </c>
      <c r="C46" s="8" t="s">
        <v>1</v>
      </c>
      <c r="D46" s="17">
        <f>$D$2*1</f>
        <v>1</v>
      </c>
      <c r="E46" s="16" t="s">
        <v>220</v>
      </c>
      <c r="F46" s="9" t="s">
        <v>276</v>
      </c>
      <c r="G46" s="23"/>
      <c r="H46" s="15"/>
    </row>
    <row r="47" spans="1:8" s="4" customFormat="1" ht="17.25" customHeight="1" x14ac:dyDescent="0.25">
      <c r="A47" s="14">
        <v>30413</v>
      </c>
      <c r="B47" s="24">
        <v>0</v>
      </c>
      <c r="C47" s="8" t="s">
        <v>1</v>
      </c>
      <c r="D47" s="17">
        <f>$D$2*1</f>
        <v>1</v>
      </c>
      <c r="E47" s="16" t="s">
        <v>196</v>
      </c>
      <c r="F47" s="9" t="s">
        <v>255</v>
      </c>
      <c r="G47" s="23"/>
      <c r="H47" s="15"/>
    </row>
    <row r="48" spans="1:8" s="4" customFormat="1" ht="17.25" customHeight="1" x14ac:dyDescent="0.25">
      <c r="A48" s="14" t="s">
        <v>256</v>
      </c>
      <c r="B48" s="24">
        <v>4</v>
      </c>
      <c r="C48" s="8" t="s">
        <v>37</v>
      </c>
      <c r="D48" s="17">
        <f>$D$2*2</f>
        <v>2</v>
      </c>
      <c r="E48" s="16" t="s">
        <v>215</v>
      </c>
      <c r="F48" s="9" t="s">
        <v>277</v>
      </c>
      <c r="G48" s="23"/>
      <c r="H48" s="15"/>
    </row>
    <row r="49" spans="1:8" s="4" customFormat="1" ht="17.25" customHeight="1" x14ac:dyDescent="0.25">
      <c r="A49" s="14">
        <v>2536</v>
      </c>
      <c r="B49" s="24">
        <v>0</v>
      </c>
      <c r="C49" s="8" t="s">
        <v>1</v>
      </c>
      <c r="D49" s="17">
        <f>$D$2*1</f>
        <v>1</v>
      </c>
      <c r="E49" s="16" t="s">
        <v>192</v>
      </c>
      <c r="F49" s="9" t="s">
        <v>275</v>
      </c>
      <c r="G49" s="23"/>
      <c r="H49" s="15"/>
    </row>
    <row r="50" spans="1:8" s="4" customFormat="1" ht="17.25" customHeight="1" x14ac:dyDescent="0.25">
      <c r="A50" s="14">
        <v>3024</v>
      </c>
      <c r="B50" s="24">
        <v>0</v>
      </c>
      <c r="C50" s="8" t="s">
        <v>1</v>
      </c>
      <c r="D50" s="17">
        <f>$D$2*19</f>
        <v>19</v>
      </c>
      <c r="E50" s="16" t="s">
        <v>11</v>
      </c>
      <c r="F50" s="9" t="s">
        <v>70</v>
      </c>
      <c r="G50" s="23"/>
      <c r="H50" s="15"/>
    </row>
    <row r="51" spans="1:8" s="4" customFormat="1" ht="17.25" customHeight="1" x14ac:dyDescent="0.25">
      <c r="A51" s="14">
        <v>3024</v>
      </c>
      <c r="B51" s="24">
        <v>4</v>
      </c>
      <c r="C51" s="8" t="s">
        <v>37</v>
      </c>
      <c r="D51" s="17">
        <f>$D$2*8</f>
        <v>8</v>
      </c>
      <c r="E51" s="16" t="s">
        <v>11</v>
      </c>
      <c r="F51" s="9" t="s">
        <v>70</v>
      </c>
      <c r="G51" s="23"/>
      <c r="H51" s="15"/>
    </row>
    <row r="52" spans="1:8" s="4" customFormat="1" ht="17.25" customHeight="1" x14ac:dyDescent="0.25">
      <c r="A52" s="14">
        <v>4073</v>
      </c>
      <c r="B52" s="24">
        <v>0</v>
      </c>
      <c r="C52" s="8" t="s">
        <v>1</v>
      </c>
      <c r="D52" s="17">
        <f>$D$2*7</f>
        <v>7</v>
      </c>
      <c r="E52" s="16" t="s">
        <v>124</v>
      </c>
      <c r="F52" s="9" t="s">
        <v>131</v>
      </c>
      <c r="G52" s="23"/>
      <c r="H52" s="15"/>
    </row>
    <row r="53" spans="1:8" s="4" customFormat="1" ht="17.25" customHeight="1" x14ac:dyDescent="0.25">
      <c r="A53" s="14">
        <v>4073</v>
      </c>
      <c r="B53" s="24">
        <v>4</v>
      </c>
      <c r="C53" s="8" t="s">
        <v>37</v>
      </c>
      <c r="D53" s="17">
        <f>$D$2*12</f>
        <v>12</v>
      </c>
      <c r="E53" s="16" t="s">
        <v>124</v>
      </c>
      <c r="F53" s="9" t="s">
        <v>131</v>
      </c>
      <c r="G53" s="23"/>
      <c r="H53" s="15"/>
    </row>
    <row r="54" spans="1:8" s="4" customFormat="1" ht="17.25" customHeight="1" x14ac:dyDescent="0.25">
      <c r="A54" s="14">
        <v>4073</v>
      </c>
      <c r="B54" s="24">
        <v>36</v>
      </c>
      <c r="C54" s="21" t="s">
        <v>213</v>
      </c>
      <c r="D54" s="17">
        <f>$D$2*3</f>
        <v>3</v>
      </c>
      <c r="E54" s="16" t="s">
        <v>124</v>
      </c>
      <c r="F54" s="9" t="s">
        <v>131</v>
      </c>
      <c r="G54" s="23"/>
      <c r="H54" s="15"/>
    </row>
    <row r="55" spans="1:8" s="4" customFormat="1" ht="17.25" customHeight="1" x14ac:dyDescent="0.25">
      <c r="A55" s="14">
        <v>4073</v>
      </c>
      <c r="B55" s="24">
        <v>47</v>
      </c>
      <c r="C55" s="8" t="s">
        <v>56</v>
      </c>
      <c r="D55" s="17">
        <f>$D$2*3</f>
        <v>3</v>
      </c>
      <c r="E55" s="16" t="s">
        <v>124</v>
      </c>
      <c r="F55" s="9" t="s">
        <v>131</v>
      </c>
      <c r="G55" s="23"/>
      <c r="H55" s="15"/>
    </row>
    <row r="56" spans="1:8" s="4" customFormat="1" ht="17.25" customHeight="1" x14ac:dyDescent="0.25">
      <c r="A56" s="14">
        <v>6019</v>
      </c>
      <c r="B56" s="24">
        <v>4</v>
      </c>
      <c r="C56" s="8" t="s">
        <v>37</v>
      </c>
      <c r="D56" s="17">
        <f>$D$2*8</f>
        <v>8</v>
      </c>
      <c r="E56" s="16" t="s">
        <v>123</v>
      </c>
      <c r="F56" s="9" t="s">
        <v>130</v>
      </c>
      <c r="G56" s="23"/>
      <c r="H56" s="15"/>
    </row>
    <row r="57" spans="1:8" s="4" customFormat="1" ht="17.25" customHeight="1" x14ac:dyDescent="0.25">
      <c r="A57" s="14" t="s">
        <v>148</v>
      </c>
      <c r="B57" s="24">
        <v>0</v>
      </c>
      <c r="C57" s="8" t="s">
        <v>1</v>
      </c>
      <c r="D57" s="17">
        <f>$D$2*3</f>
        <v>3</v>
      </c>
      <c r="E57" s="16" t="s">
        <v>19</v>
      </c>
      <c r="F57" s="9" t="s">
        <v>90</v>
      </c>
      <c r="G57" s="23"/>
      <c r="H57" s="15"/>
    </row>
    <row r="58" spans="1:8" s="4" customFormat="1" ht="17.25" customHeight="1" x14ac:dyDescent="0.25">
      <c r="A58" s="14">
        <v>3023</v>
      </c>
      <c r="B58" s="24">
        <v>0</v>
      </c>
      <c r="C58" s="8" t="s">
        <v>1</v>
      </c>
      <c r="D58" s="17">
        <f>$D$2*31</f>
        <v>31</v>
      </c>
      <c r="E58" s="16" t="s">
        <v>10</v>
      </c>
      <c r="F58" s="9" t="s">
        <v>69</v>
      </c>
      <c r="G58" s="23"/>
      <c r="H58" s="15"/>
    </row>
    <row r="59" spans="1:8" s="4" customFormat="1" ht="17.25" customHeight="1" x14ac:dyDescent="0.25">
      <c r="A59" s="14">
        <v>3023</v>
      </c>
      <c r="B59" s="24">
        <v>4</v>
      </c>
      <c r="C59" s="8" t="s">
        <v>37</v>
      </c>
      <c r="D59" s="17">
        <f>$D$2*5</f>
        <v>5</v>
      </c>
      <c r="E59" s="16" t="s">
        <v>10</v>
      </c>
      <c r="F59" s="9" t="s">
        <v>69</v>
      </c>
      <c r="G59" s="23"/>
      <c r="H59" s="15"/>
    </row>
    <row r="60" spans="1:8" s="4" customFormat="1" ht="17.25" customHeight="1" x14ac:dyDescent="0.25">
      <c r="A60" s="14">
        <v>3023</v>
      </c>
      <c r="B60" s="24">
        <v>15</v>
      </c>
      <c r="C60" s="16" t="s">
        <v>36</v>
      </c>
      <c r="D60" s="17">
        <f>$D$2*4</f>
        <v>4</v>
      </c>
      <c r="E60" s="16" t="s">
        <v>10</v>
      </c>
      <c r="F60" s="9" t="s">
        <v>69</v>
      </c>
      <c r="G60" s="23"/>
      <c r="H60" s="15"/>
    </row>
    <row r="61" spans="1:8" s="4" customFormat="1" ht="17.25" customHeight="1" x14ac:dyDescent="0.25">
      <c r="A61" s="14">
        <v>32028</v>
      </c>
      <c r="B61" s="24">
        <v>0</v>
      </c>
      <c r="C61" s="8" t="s">
        <v>1</v>
      </c>
      <c r="D61" s="17">
        <f>$D$2*4</f>
        <v>4</v>
      </c>
      <c r="E61" s="16" t="s">
        <v>198</v>
      </c>
      <c r="F61" s="9" t="s">
        <v>257</v>
      </c>
      <c r="G61" s="23"/>
      <c r="H61" s="15"/>
    </row>
    <row r="62" spans="1:8" s="4" customFormat="1" ht="17.25" customHeight="1" x14ac:dyDescent="0.25">
      <c r="A62" s="14" t="s">
        <v>31</v>
      </c>
      <c r="B62" s="24">
        <v>0</v>
      </c>
      <c r="C62" s="8" t="s">
        <v>1</v>
      </c>
      <c r="D62" s="17">
        <f>$D$2*15</f>
        <v>15</v>
      </c>
      <c r="E62" s="16" t="s">
        <v>32</v>
      </c>
      <c r="F62" s="9" t="s">
        <v>89</v>
      </c>
      <c r="G62" s="23"/>
      <c r="H62" s="15"/>
    </row>
    <row r="63" spans="1:8" s="4" customFormat="1" ht="17.25" customHeight="1" x14ac:dyDescent="0.25">
      <c r="A63" s="14" t="s">
        <v>31</v>
      </c>
      <c r="B63" s="24">
        <v>4</v>
      </c>
      <c r="C63" s="8" t="s">
        <v>37</v>
      </c>
      <c r="D63" s="17">
        <f>$D$2*4</f>
        <v>4</v>
      </c>
      <c r="E63" s="16" t="s">
        <v>32</v>
      </c>
      <c r="F63" s="9" t="s">
        <v>89</v>
      </c>
      <c r="G63" s="23"/>
      <c r="H63" s="15"/>
    </row>
    <row r="64" spans="1:8" s="4" customFormat="1" ht="17.25" customHeight="1" x14ac:dyDescent="0.25">
      <c r="A64" s="14">
        <v>2540</v>
      </c>
      <c r="B64" s="24">
        <v>4</v>
      </c>
      <c r="C64" s="8" t="s">
        <v>37</v>
      </c>
      <c r="D64" s="17">
        <f>$D$2*2</f>
        <v>2</v>
      </c>
      <c r="E64" s="16" t="s">
        <v>193</v>
      </c>
      <c r="F64" s="9" t="s">
        <v>258</v>
      </c>
      <c r="G64" s="23"/>
      <c r="H64" s="15"/>
    </row>
    <row r="65" spans="1:8" s="4" customFormat="1" ht="17.25" customHeight="1" x14ac:dyDescent="0.25">
      <c r="A65" s="14">
        <v>48336</v>
      </c>
      <c r="B65" s="24">
        <v>0</v>
      </c>
      <c r="C65" s="8" t="s">
        <v>1</v>
      </c>
      <c r="D65" s="17">
        <f>$D$2*4</f>
        <v>4</v>
      </c>
      <c r="E65" s="16" t="s">
        <v>21</v>
      </c>
      <c r="F65" s="9" t="s">
        <v>81</v>
      </c>
      <c r="G65" s="23"/>
      <c r="H65" s="15"/>
    </row>
    <row r="66" spans="1:8" s="4" customFormat="1" ht="17.25" customHeight="1" x14ac:dyDescent="0.25">
      <c r="A66" s="14">
        <v>48336</v>
      </c>
      <c r="B66" s="24">
        <v>4</v>
      </c>
      <c r="C66" s="8" t="s">
        <v>37</v>
      </c>
      <c r="D66" s="17">
        <f>$D$2*1</f>
        <v>1</v>
      </c>
      <c r="E66" s="16" t="s">
        <v>21</v>
      </c>
      <c r="F66" s="9" t="s">
        <v>81</v>
      </c>
      <c r="G66" s="23"/>
      <c r="H66" s="15"/>
    </row>
    <row r="67" spans="1:8" s="4" customFormat="1" ht="17.25" customHeight="1" x14ac:dyDescent="0.25">
      <c r="A67" s="14">
        <v>4175</v>
      </c>
      <c r="B67" s="24">
        <v>4</v>
      </c>
      <c r="C67" s="8" t="s">
        <v>37</v>
      </c>
      <c r="D67" s="17">
        <f>$D$2*2</f>
        <v>2</v>
      </c>
      <c r="E67" s="16" t="s">
        <v>214</v>
      </c>
      <c r="F67" s="9" t="s">
        <v>259</v>
      </c>
      <c r="G67" s="23"/>
      <c r="H67" s="15"/>
    </row>
    <row r="68" spans="1:8" s="4" customFormat="1" ht="17.25" customHeight="1" x14ac:dyDescent="0.25">
      <c r="A68" s="14">
        <v>3623</v>
      </c>
      <c r="B68" s="24">
        <v>0</v>
      </c>
      <c r="C68" s="8" t="s">
        <v>1</v>
      </c>
      <c r="D68" s="17">
        <f>$D$2*16</f>
        <v>16</v>
      </c>
      <c r="E68" s="16" t="s">
        <v>14</v>
      </c>
      <c r="F68" s="9" t="s">
        <v>87</v>
      </c>
      <c r="G68" s="23"/>
      <c r="H68" s="15"/>
    </row>
    <row r="69" spans="1:8" s="4" customFormat="1" ht="17.25" customHeight="1" x14ac:dyDescent="0.25">
      <c r="A69" s="14">
        <v>3623</v>
      </c>
      <c r="B69" s="24">
        <v>4</v>
      </c>
      <c r="C69" s="8" t="s">
        <v>37</v>
      </c>
      <c r="D69" s="17">
        <f>$D$2*2</f>
        <v>2</v>
      </c>
      <c r="E69" s="16" t="s">
        <v>14</v>
      </c>
      <c r="F69" s="9" t="s">
        <v>87</v>
      </c>
      <c r="G69" s="23"/>
      <c r="H69" s="15"/>
    </row>
    <row r="70" spans="1:8" s="4" customFormat="1" ht="17.25" customHeight="1" x14ac:dyDescent="0.25">
      <c r="A70" s="14">
        <v>3710</v>
      </c>
      <c r="B70" s="24">
        <v>0</v>
      </c>
      <c r="C70" s="8" t="s">
        <v>1</v>
      </c>
      <c r="D70" s="17">
        <f>$D$2*12</f>
        <v>12</v>
      </c>
      <c r="E70" s="16" t="s">
        <v>16</v>
      </c>
      <c r="F70" s="9" t="s">
        <v>78</v>
      </c>
      <c r="G70" s="23"/>
      <c r="H70" s="15"/>
    </row>
    <row r="71" spans="1:8" s="4" customFormat="1" ht="17.25" customHeight="1" x14ac:dyDescent="0.25">
      <c r="A71" s="14">
        <v>3710</v>
      </c>
      <c r="B71" s="24">
        <v>4</v>
      </c>
      <c r="C71" s="8" t="s">
        <v>37</v>
      </c>
      <c r="D71" s="17">
        <f>$D$2*4</f>
        <v>4</v>
      </c>
      <c r="E71" s="16" t="s">
        <v>16</v>
      </c>
      <c r="F71" s="9" t="s">
        <v>78</v>
      </c>
      <c r="G71" s="23"/>
      <c r="H71" s="15"/>
    </row>
    <row r="72" spans="1:8" s="4" customFormat="1" ht="17.25" customHeight="1" x14ac:dyDescent="0.25">
      <c r="A72" s="14">
        <v>3666</v>
      </c>
      <c r="B72" s="24">
        <v>0</v>
      </c>
      <c r="C72" s="8" t="s">
        <v>1</v>
      </c>
      <c r="D72" s="17">
        <f>$D$2*2</f>
        <v>2</v>
      </c>
      <c r="E72" s="16" t="s">
        <v>15</v>
      </c>
      <c r="F72" s="9" t="s">
        <v>77</v>
      </c>
      <c r="G72" s="23"/>
      <c r="H72" s="15"/>
    </row>
    <row r="73" spans="1:8" s="4" customFormat="1" ht="17.25" customHeight="1" x14ac:dyDescent="0.25">
      <c r="A73" s="14">
        <v>3460</v>
      </c>
      <c r="B73" s="24">
        <v>0</v>
      </c>
      <c r="C73" s="8" t="s">
        <v>1</v>
      </c>
      <c r="D73" s="17">
        <f>$D$2*2</f>
        <v>2</v>
      </c>
      <c r="E73" s="16" t="s">
        <v>52</v>
      </c>
      <c r="F73" s="9" t="s">
        <v>76</v>
      </c>
      <c r="G73" s="23"/>
      <c r="H73" s="15"/>
    </row>
    <row r="74" spans="1:8" s="4" customFormat="1" ht="17.25" customHeight="1" x14ac:dyDescent="0.25">
      <c r="A74" s="14">
        <v>3460</v>
      </c>
      <c r="B74" s="24">
        <v>4</v>
      </c>
      <c r="C74" s="8" t="s">
        <v>37</v>
      </c>
      <c r="D74" s="17">
        <f>$D$2*2</f>
        <v>2</v>
      </c>
      <c r="E74" s="16" t="s">
        <v>52</v>
      </c>
      <c r="F74" s="9" t="s">
        <v>76</v>
      </c>
      <c r="G74" s="23"/>
      <c r="H74" s="15"/>
    </row>
    <row r="75" spans="1:8" s="4" customFormat="1" ht="17.25" customHeight="1" x14ac:dyDescent="0.25">
      <c r="A75" s="14">
        <v>3022</v>
      </c>
      <c r="B75" s="24">
        <v>0</v>
      </c>
      <c r="C75" s="8" t="s">
        <v>1</v>
      </c>
      <c r="D75" s="17">
        <f>$D$2*5</f>
        <v>5</v>
      </c>
      <c r="E75" s="16" t="s">
        <v>9</v>
      </c>
      <c r="F75" s="9" t="s">
        <v>68</v>
      </c>
      <c r="G75" s="23"/>
      <c r="H75" s="15"/>
    </row>
    <row r="76" spans="1:8" s="4" customFormat="1" ht="17.25" customHeight="1" x14ac:dyDescent="0.25">
      <c r="A76" s="14">
        <v>3022</v>
      </c>
      <c r="B76" s="24">
        <v>15</v>
      </c>
      <c r="C76" s="16" t="s">
        <v>36</v>
      </c>
      <c r="D76" s="17">
        <f>$D$2*3</f>
        <v>3</v>
      </c>
      <c r="E76" s="16" t="s">
        <v>9</v>
      </c>
      <c r="F76" s="9" t="s">
        <v>68</v>
      </c>
      <c r="G76" s="23"/>
      <c r="H76" s="15"/>
    </row>
    <row r="77" spans="1:8" s="4" customFormat="1" ht="17.25" customHeight="1" x14ac:dyDescent="0.25">
      <c r="A77" s="14">
        <v>2420</v>
      </c>
      <c r="B77" s="24">
        <v>0</v>
      </c>
      <c r="C77" s="8" t="s">
        <v>1</v>
      </c>
      <c r="D77" s="17">
        <f>$D$2*6</f>
        <v>6</v>
      </c>
      <c r="E77" s="16" t="s">
        <v>2</v>
      </c>
      <c r="F77" s="9" t="s">
        <v>58</v>
      </c>
      <c r="G77" s="23"/>
      <c r="H77" s="15"/>
    </row>
    <row r="78" spans="1:8" s="4" customFormat="1" ht="17.25" customHeight="1" x14ac:dyDescent="0.25">
      <c r="A78" s="14" t="s">
        <v>211</v>
      </c>
      <c r="B78" s="24">
        <v>0</v>
      </c>
      <c r="C78" s="8" t="s">
        <v>1</v>
      </c>
      <c r="D78" s="17">
        <f>$D$2*5</f>
        <v>5</v>
      </c>
      <c r="E78" s="16" t="s">
        <v>147</v>
      </c>
      <c r="F78" s="9" t="s">
        <v>186</v>
      </c>
      <c r="G78" s="23"/>
      <c r="H78" s="15"/>
    </row>
    <row r="79" spans="1:8" s="4" customFormat="1" ht="17.25" customHeight="1" x14ac:dyDescent="0.25">
      <c r="A79" s="14">
        <v>87580</v>
      </c>
      <c r="B79" s="24">
        <v>0</v>
      </c>
      <c r="C79" s="8" t="s">
        <v>1</v>
      </c>
      <c r="D79" s="17">
        <f>$D$2*1</f>
        <v>1</v>
      </c>
      <c r="E79" s="16" t="s">
        <v>99</v>
      </c>
      <c r="F79" s="9" t="s">
        <v>107</v>
      </c>
      <c r="G79" s="23"/>
      <c r="H79" s="15"/>
    </row>
    <row r="80" spans="1:8" s="4" customFormat="1" ht="17.25" customHeight="1" x14ac:dyDescent="0.25">
      <c r="A80" s="14">
        <v>3021</v>
      </c>
      <c r="B80" s="24">
        <v>0</v>
      </c>
      <c r="C80" s="8" t="s">
        <v>1</v>
      </c>
      <c r="D80" s="17">
        <f>$D$2*2</f>
        <v>2</v>
      </c>
      <c r="E80" s="16" t="s">
        <v>8</v>
      </c>
      <c r="F80" s="9" t="s">
        <v>67</v>
      </c>
      <c r="G80" s="23"/>
      <c r="H80" s="15"/>
    </row>
    <row r="81" spans="1:8" ht="17.25" customHeight="1" x14ac:dyDescent="0.25">
      <c r="A81" s="14">
        <v>3021</v>
      </c>
      <c r="B81" s="24">
        <v>4</v>
      </c>
      <c r="C81" s="8" t="s">
        <v>37</v>
      </c>
      <c r="D81" s="17">
        <f>$D$2*2</f>
        <v>2</v>
      </c>
      <c r="E81" s="16" t="s">
        <v>8</v>
      </c>
      <c r="F81" s="9" t="s">
        <v>67</v>
      </c>
      <c r="G81" s="23"/>
      <c r="H81" s="15"/>
    </row>
    <row r="82" spans="1:8" ht="17.25" customHeight="1" x14ac:dyDescent="0.25">
      <c r="A82" s="14">
        <v>3021</v>
      </c>
      <c r="B82" s="24">
        <v>15</v>
      </c>
      <c r="C82" s="16" t="s">
        <v>36</v>
      </c>
      <c r="D82" s="17">
        <f>$D$2*1</f>
        <v>1</v>
      </c>
      <c r="E82" s="16" t="s">
        <v>8</v>
      </c>
      <c r="F82" s="9" t="s">
        <v>67</v>
      </c>
      <c r="G82" s="23"/>
      <c r="H82" s="15"/>
    </row>
    <row r="83" spans="1:8" ht="17.25" customHeight="1" x14ac:dyDescent="0.25">
      <c r="A83" s="14">
        <v>3020</v>
      </c>
      <c r="B83" s="24">
        <v>0</v>
      </c>
      <c r="C83" s="8" t="s">
        <v>1</v>
      </c>
      <c r="D83" s="17">
        <f>$D$2*7</f>
        <v>7</v>
      </c>
      <c r="E83" s="16" t="s">
        <v>7</v>
      </c>
      <c r="F83" s="9" t="s">
        <v>66</v>
      </c>
      <c r="G83" s="23"/>
      <c r="H83" s="15"/>
    </row>
    <row r="84" spans="1:8" ht="17.25" customHeight="1" x14ac:dyDescent="0.25">
      <c r="A84" s="14">
        <v>3020</v>
      </c>
      <c r="B84" s="24">
        <v>4</v>
      </c>
      <c r="C84" s="8" t="s">
        <v>37</v>
      </c>
      <c r="D84" s="17">
        <f>$D$2*3</f>
        <v>3</v>
      </c>
      <c r="E84" s="16" t="s">
        <v>7</v>
      </c>
      <c r="F84" s="9" t="s">
        <v>66</v>
      </c>
      <c r="G84" s="23"/>
      <c r="H84" s="15"/>
    </row>
    <row r="85" spans="1:8" ht="17.25" customHeight="1" x14ac:dyDescent="0.25">
      <c r="A85" s="14">
        <v>3020</v>
      </c>
      <c r="B85" s="24">
        <v>15</v>
      </c>
      <c r="C85" s="16" t="s">
        <v>36</v>
      </c>
      <c r="D85" s="17">
        <f>$D$2*1</f>
        <v>1</v>
      </c>
      <c r="E85" s="16" t="s">
        <v>7</v>
      </c>
      <c r="F85" s="9" t="s">
        <v>66</v>
      </c>
      <c r="G85" s="23"/>
      <c r="H85" s="15"/>
    </row>
    <row r="86" spans="1:8" ht="17.25" customHeight="1" x14ac:dyDescent="0.25">
      <c r="A86" s="14">
        <v>3795</v>
      </c>
      <c r="B86" s="24">
        <v>0</v>
      </c>
      <c r="C86" s="8" t="s">
        <v>1</v>
      </c>
      <c r="D86" s="17">
        <f>$D$2*7</f>
        <v>7</v>
      </c>
      <c r="E86" s="16" t="s">
        <v>17</v>
      </c>
      <c r="F86" s="9" t="s">
        <v>79</v>
      </c>
      <c r="G86" s="23"/>
      <c r="H86" s="15"/>
    </row>
    <row r="87" spans="1:8" ht="17.25" customHeight="1" x14ac:dyDescent="0.25">
      <c r="A87" s="14">
        <v>3034</v>
      </c>
      <c r="B87" s="24">
        <v>0</v>
      </c>
      <c r="C87" s="8" t="s">
        <v>1</v>
      </c>
      <c r="D87" s="17">
        <f>$D$2*1</f>
        <v>1</v>
      </c>
      <c r="E87" s="16" t="s">
        <v>45</v>
      </c>
      <c r="F87" s="9" t="s">
        <v>72</v>
      </c>
      <c r="G87" s="23"/>
      <c r="H87" s="15"/>
    </row>
    <row r="88" spans="1:8" ht="17.25" customHeight="1" x14ac:dyDescent="0.25">
      <c r="A88" s="14">
        <v>3034</v>
      </c>
      <c r="B88" s="24">
        <v>72</v>
      </c>
      <c r="C88" s="8" t="s">
        <v>0</v>
      </c>
      <c r="D88" s="17">
        <f>$D$2*1</f>
        <v>1</v>
      </c>
      <c r="E88" s="16" t="s">
        <v>45</v>
      </c>
      <c r="F88" s="9" t="s">
        <v>72</v>
      </c>
      <c r="G88" s="23"/>
      <c r="H88" s="15"/>
    </row>
    <row r="89" spans="1:8" ht="17.25" customHeight="1" x14ac:dyDescent="0.25">
      <c r="A89" s="14">
        <v>30357</v>
      </c>
      <c r="B89" s="24">
        <v>0</v>
      </c>
      <c r="C89" s="8" t="s">
        <v>1</v>
      </c>
      <c r="D89" s="17">
        <f>$D$2*4</f>
        <v>4</v>
      </c>
      <c r="E89" s="16" t="s">
        <v>195</v>
      </c>
      <c r="F89" s="9" t="s">
        <v>260</v>
      </c>
      <c r="G89" s="23"/>
      <c r="H89" s="15"/>
    </row>
    <row r="90" spans="1:8" ht="17.25" customHeight="1" x14ac:dyDescent="0.25">
      <c r="A90" s="14">
        <v>3032</v>
      </c>
      <c r="B90" s="24">
        <v>0</v>
      </c>
      <c r="C90" s="8" t="s">
        <v>1</v>
      </c>
      <c r="D90" s="17">
        <f>$D$2*1</f>
        <v>1</v>
      </c>
      <c r="E90" s="16" t="s">
        <v>12</v>
      </c>
      <c r="F90" s="9" t="s">
        <v>71</v>
      </c>
      <c r="G90" s="23"/>
      <c r="H90" s="15"/>
    </row>
    <row r="91" spans="1:8" ht="17.25" customHeight="1" x14ac:dyDescent="0.25">
      <c r="A91" s="14">
        <v>3032</v>
      </c>
      <c r="B91" s="24">
        <v>4</v>
      </c>
      <c r="C91" s="8" t="s">
        <v>37</v>
      </c>
      <c r="D91" s="17">
        <f>$D$2*1</f>
        <v>1</v>
      </c>
      <c r="E91" s="16" t="s">
        <v>12</v>
      </c>
      <c r="F91" s="9" t="s">
        <v>71</v>
      </c>
      <c r="G91" s="23"/>
      <c r="H91" s="15"/>
    </row>
    <row r="92" spans="1:8" ht="17.25" customHeight="1" x14ac:dyDescent="0.25">
      <c r="A92" s="14" t="s">
        <v>269</v>
      </c>
      <c r="B92" s="24">
        <v>4</v>
      </c>
      <c r="C92" s="8" t="s">
        <v>37</v>
      </c>
      <c r="D92" s="17">
        <f>$D$2*3</f>
        <v>3</v>
      </c>
      <c r="E92" s="16" t="s">
        <v>268</v>
      </c>
      <c r="F92" s="9" t="s">
        <v>270</v>
      </c>
      <c r="G92" s="23"/>
      <c r="H92" s="15"/>
    </row>
    <row r="93" spans="1:8" ht="17.25" customHeight="1" x14ac:dyDescent="0.25">
      <c r="A93" s="14">
        <v>54200</v>
      </c>
      <c r="B93" s="24">
        <v>0</v>
      </c>
      <c r="C93" s="8" t="s">
        <v>1</v>
      </c>
      <c r="D93" s="17">
        <f>$D$2*4</f>
        <v>4</v>
      </c>
      <c r="E93" s="16" t="s">
        <v>219</v>
      </c>
      <c r="F93" s="9" t="s">
        <v>82</v>
      </c>
      <c r="G93" s="23"/>
      <c r="H93" s="15"/>
    </row>
    <row r="94" spans="1:8" ht="17.25" customHeight="1" x14ac:dyDescent="0.25">
      <c r="A94" s="14">
        <v>3298</v>
      </c>
      <c r="B94" s="24">
        <v>0</v>
      </c>
      <c r="C94" s="8" t="s">
        <v>1</v>
      </c>
      <c r="D94" s="17">
        <f>$D$2*2</f>
        <v>2</v>
      </c>
      <c r="E94" s="16" t="s">
        <v>204</v>
      </c>
      <c r="F94" s="9" t="s">
        <v>261</v>
      </c>
      <c r="G94" s="23"/>
      <c r="H94" s="15"/>
    </row>
    <row r="95" spans="1:8" ht="17.25" customHeight="1" x14ac:dyDescent="0.25">
      <c r="A95" s="14">
        <v>88930</v>
      </c>
      <c r="B95" s="24">
        <v>0</v>
      </c>
      <c r="C95" s="8" t="s">
        <v>1</v>
      </c>
      <c r="D95" s="17">
        <f>$D$2*1</f>
        <v>1</v>
      </c>
      <c r="E95" s="16" t="s">
        <v>222</v>
      </c>
      <c r="F95" s="9" t="s">
        <v>247</v>
      </c>
      <c r="G95" s="23"/>
      <c r="H95" s="15"/>
    </row>
    <row r="96" spans="1:8" ht="17.25" customHeight="1" x14ac:dyDescent="0.25">
      <c r="A96" s="14">
        <v>50950</v>
      </c>
      <c r="B96" s="24">
        <v>0</v>
      </c>
      <c r="C96" s="8" t="s">
        <v>1</v>
      </c>
      <c r="D96" s="17">
        <f>$D$2*14</f>
        <v>14</v>
      </c>
      <c r="E96" s="16" t="s">
        <v>98</v>
      </c>
      <c r="F96" s="9" t="s">
        <v>106</v>
      </c>
      <c r="G96" s="23"/>
      <c r="H96" s="15"/>
    </row>
    <row r="97" spans="1:8" ht="17.25" customHeight="1" x14ac:dyDescent="0.25">
      <c r="A97" s="14">
        <v>32062</v>
      </c>
      <c r="B97" s="24">
        <v>0</v>
      </c>
      <c r="C97" s="8" t="s">
        <v>1</v>
      </c>
      <c r="D97" s="17">
        <f>$D$2*2</f>
        <v>2</v>
      </c>
      <c r="E97" s="16" t="s">
        <v>199</v>
      </c>
      <c r="F97" s="9" t="s">
        <v>246</v>
      </c>
      <c r="G97" s="23"/>
      <c r="H97" s="15"/>
    </row>
    <row r="98" spans="1:8" ht="17.25" customHeight="1" x14ac:dyDescent="0.25">
      <c r="A98" s="14">
        <v>32062</v>
      </c>
      <c r="B98" s="24">
        <v>4</v>
      </c>
      <c r="C98" s="8" t="s">
        <v>37</v>
      </c>
      <c r="D98" s="17">
        <f>$D$2*2</f>
        <v>2</v>
      </c>
      <c r="E98" s="16" t="s">
        <v>199</v>
      </c>
      <c r="F98" s="9" t="s">
        <v>246</v>
      </c>
      <c r="G98" s="23"/>
      <c r="H98" s="15"/>
    </row>
    <row r="99" spans="1:8" ht="17.25" customHeight="1" x14ac:dyDescent="0.25">
      <c r="A99" s="14">
        <v>4519</v>
      </c>
      <c r="B99" s="24">
        <v>71</v>
      </c>
      <c r="C99" s="8" t="s">
        <v>3</v>
      </c>
      <c r="D99" s="17">
        <f>$D$2*1</f>
        <v>1</v>
      </c>
      <c r="E99" s="16" t="s">
        <v>149</v>
      </c>
      <c r="F99" s="9" t="s">
        <v>179</v>
      </c>
      <c r="G99" s="23"/>
      <c r="H99" s="15"/>
    </row>
    <row r="100" spans="1:8" ht="17.25" customHeight="1" x14ac:dyDescent="0.25">
      <c r="A100" s="14">
        <v>3705</v>
      </c>
      <c r="B100" s="24">
        <v>0</v>
      </c>
      <c r="C100" s="8" t="s">
        <v>1</v>
      </c>
      <c r="D100" s="17">
        <f>$D$2*2</f>
        <v>2</v>
      </c>
      <c r="E100" s="16" t="s">
        <v>145</v>
      </c>
      <c r="F100" s="9" t="s">
        <v>176</v>
      </c>
      <c r="G100" s="23"/>
      <c r="H100" s="15"/>
    </row>
    <row r="101" spans="1:8" ht="17.25" customHeight="1" x14ac:dyDescent="0.25">
      <c r="A101" s="14">
        <v>3706</v>
      </c>
      <c r="B101" s="24">
        <v>0</v>
      </c>
      <c r="C101" s="8" t="s">
        <v>1</v>
      </c>
      <c r="D101" s="17">
        <f>$D$2*2</f>
        <v>2</v>
      </c>
      <c r="E101" s="16" t="s">
        <v>108</v>
      </c>
      <c r="F101" s="9" t="s">
        <v>112</v>
      </c>
      <c r="G101" s="23"/>
      <c r="H101" s="15"/>
    </row>
    <row r="102" spans="1:8" ht="17.25" customHeight="1" x14ac:dyDescent="0.25">
      <c r="A102" s="14">
        <v>44294</v>
      </c>
      <c r="B102" s="24">
        <v>71</v>
      </c>
      <c r="C102" s="8" t="s">
        <v>3</v>
      </c>
      <c r="D102" s="17">
        <f>$D$2*1</f>
        <v>1</v>
      </c>
      <c r="E102" s="16" t="s">
        <v>216</v>
      </c>
      <c r="F102" s="9" t="s">
        <v>245</v>
      </c>
      <c r="G102" s="23"/>
      <c r="H102" s="15"/>
    </row>
    <row r="103" spans="1:8" ht="17.25" customHeight="1" x14ac:dyDescent="0.25">
      <c r="A103" s="14">
        <v>3749</v>
      </c>
      <c r="B103" s="24">
        <v>0</v>
      </c>
      <c r="C103" s="8" t="s">
        <v>1</v>
      </c>
      <c r="D103" s="17">
        <f>$D$2*4</f>
        <v>4</v>
      </c>
      <c r="E103" s="16" t="s">
        <v>208</v>
      </c>
      <c r="F103" s="9" t="s">
        <v>244</v>
      </c>
      <c r="G103" s="23"/>
      <c r="H103" s="15"/>
    </row>
    <row r="104" spans="1:8" ht="17.25" customHeight="1" x14ac:dyDescent="0.25">
      <c r="A104" s="14">
        <v>32523</v>
      </c>
      <c r="B104" s="24">
        <v>71</v>
      </c>
      <c r="C104" s="8" t="s">
        <v>3</v>
      </c>
      <c r="D104" s="17">
        <f>$D$2*1</f>
        <v>1</v>
      </c>
      <c r="E104" s="16" t="s">
        <v>202</v>
      </c>
      <c r="F104" s="9" t="s">
        <v>243</v>
      </c>
      <c r="G104" s="23"/>
      <c r="H104" s="15"/>
    </row>
    <row r="105" spans="1:8" ht="17.25" customHeight="1" x14ac:dyDescent="0.25">
      <c r="A105" s="14">
        <v>6632</v>
      </c>
      <c r="B105" s="24">
        <v>0</v>
      </c>
      <c r="C105" s="8" t="s">
        <v>1</v>
      </c>
      <c r="D105" s="17">
        <f>$D$2*6</f>
        <v>6</v>
      </c>
      <c r="E105" s="16" t="s">
        <v>156</v>
      </c>
      <c r="F105" s="9" t="s">
        <v>184</v>
      </c>
      <c r="G105" s="23"/>
      <c r="H105" s="15"/>
    </row>
    <row r="106" spans="1:8" ht="17.25" customHeight="1" x14ac:dyDescent="0.25">
      <c r="A106" s="14">
        <v>32056</v>
      </c>
      <c r="B106" s="24">
        <v>0</v>
      </c>
      <c r="C106" s="8" t="s">
        <v>1</v>
      </c>
      <c r="D106" s="17">
        <f>$D$2*4</f>
        <v>4</v>
      </c>
      <c r="E106" s="16" t="s">
        <v>139</v>
      </c>
      <c r="F106" s="9" t="s">
        <v>171</v>
      </c>
      <c r="G106" s="23"/>
      <c r="H106" s="15"/>
    </row>
    <row r="107" spans="1:8" ht="17.25" customHeight="1" x14ac:dyDescent="0.25">
      <c r="A107" s="14">
        <v>32017</v>
      </c>
      <c r="B107" s="24">
        <v>4</v>
      </c>
      <c r="C107" s="8" t="s">
        <v>37</v>
      </c>
      <c r="D107" s="17">
        <f>$D$2*1</f>
        <v>1</v>
      </c>
      <c r="E107" s="16" t="s">
        <v>197</v>
      </c>
      <c r="F107" s="9" t="s">
        <v>242</v>
      </c>
      <c r="G107" s="23"/>
      <c r="H107" s="15"/>
    </row>
    <row r="108" spans="1:8" ht="17.25" customHeight="1" x14ac:dyDescent="0.25">
      <c r="A108" s="14">
        <v>32065</v>
      </c>
      <c r="B108" s="24">
        <v>4</v>
      </c>
      <c r="C108" s="8" t="s">
        <v>37</v>
      </c>
      <c r="D108" s="17">
        <f>$D$2*1</f>
        <v>1</v>
      </c>
      <c r="E108" s="16" t="s">
        <v>140</v>
      </c>
      <c r="F108" s="9" t="s">
        <v>172</v>
      </c>
      <c r="G108" s="23"/>
      <c r="H108" s="15"/>
    </row>
    <row r="109" spans="1:8" ht="17.25" customHeight="1" x14ac:dyDescent="0.25">
      <c r="A109" s="14">
        <v>40490</v>
      </c>
      <c r="B109" s="24">
        <v>71</v>
      </c>
      <c r="C109" s="8" t="s">
        <v>3</v>
      </c>
      <c r="D109" s="17">
        <f>$D$2*2</f>
        <v>2</v>
      </c>
      <c r="E109" s="16" t="s">
        <v>212</v>
      </c>
      <c r="F109" s="9" t="s">
        <v>241</v>
      </c>
      <c r="G109" s="23"/>
      <c r="H109" s="15"/>
    </row>
    <row r="110" spans="1:8" ht="17.25" customHeight="1" x14ac:dyDescent="0.25">
      <c r="A110" s="14">
        <v>6541</v>
      </c>
      <c r="B110" s="24">
        <v>0</v>
      </c>
      <c r="C110" s="8" t="s">
        <v>1</v>
      </c>
      <c r="D110" s="17">
        <f>$D$2*2</f>
        <v>2</v>
      </c>
      <c r="E110" s="16" t="s">
        <v>154</v>
      </c>
      <c r="F110" s="9" t="s">
        <v>182</v>
      </c>
      <c r="G110" s="23"/>
      <c r="H110" s="15"/>
    </row>
    <row r="111" spans="1:8" ht="17.25" customHeight="1" x14ac:dyDescent="0.25">
      <c r="A111" s="14">
        <v>6541</v>
      </c>
      <c r="B111" s="24">
        <v>4</v>
      </c>
      <c r="C111" s="8" t="s">
        <v>37</v>
      </c>
      <c r="D111" s="17">
        <f>$D$2*2</f>
        <v>2</v>
      </c>
      <c r="E111" s="16" t="s">
        <v>154</v>
      </c>
      <c r="F111" s="9" t="s">
        <v>182</v>
      </c>
      <c r="G111" s="23"/>
      <c r="H111" s="15"/>
    </row>
    <row r="112" spans="1:8" ht="17.25" customHeight="1" x14ac:dyDescent="0.25">
      <c r="A112" s="14">
        <v>3895</v>
      </c>
      <c r="B112" s="24">
        <v>4</v>
      </c>
      <c r="C112" s="8" t="s">
        <v>37</v>
      </c>
      <c r="D112" s="17">
        <f>$D$2*2</f>
        <v>2</v>
      </c>
      <c r="E112" s="16" t="s">
        <v>209</v>
      </c>
      <c r="F112" s="9" t="s">
        <v>240</v>
      </c>
      <c r="G112" s="23"/>
      <c r="H112" s="15"/>
    </row>
    <row r="113" spans="1:8" ht="17.25" customHeight="1" x14ac:dyDescent="0.25">
      <c r="A113" s="14" t="s">
        <v>200</v>
      </c>
      <c r="B113" s="24">
        <v>0</v>
      </c>
      <c r="C113" s="8" t="s">
        <v>1</v>
      </c>
      <c r="D113" s="17">
        <f>$D$2*2</f>
        <v>2</v>
      </c>
      <c r="E113" s="16" t="s">
        <v>239</v>
      </c>
      <c r="F113" s="9" t="s">
        <v>188</v>
      </c>
      <c r="G113" s="23"/>
      <c r="H113" s="15"/>
    </row>
    <row r="114" spans="1:8" ht="17.25" customHeight="1" x14ac:dyDescent="0.25">
      <c r="A114" s="14" t="s">
        <v>200</v>
      </c>
      <c r="B114" s="24">
        <v>4</v>
      </c>
      <c r="C114" s="8" t="s">
        <v>37</v>
      </c>
      <c r="D114" s="17">
        <f>$D$2*1</f>
        <v>1</v>
      </c>
      <c r="E114" s="16" t="s">
        <v>239</v>
      </c>
      <c r="F114" s="9" t="s">
        <v>188</v>
      </c>
      <c r="G114" s="23"/>
      <c r="H114" s="15"/>
    </row>
    <row r="115" spans="1:8" ht="17.25" customHeight="1" x14ac:dyDescent="0.25">
      <c r="A115" s="14">
        <v>3700</v>
      </c>
      <c r="B115" s="24">
        <v>4</v>
      </c>
      <c r="C115" s="8" t="s">
        <v>37</v>
      </c>
      <c r="D115" s="17">
        <f>$D$2*3</f>
        <v>3</v>
      </c>
      <c r="E115" s="16" t="s">
        <v>118</v>
      </c>
      <c r="F115" s="9" t="s">
        <v>125</v>
      </c>
      <c r="G115" s="23"/>
      <c r="H115" s="15"/>
    </row>
    <row r="116" spans="1:8" ht="17.25" customHeight="1" x14ac:dyDescent="0.25">
      <c r="A116" s="14">
        <v>32000</v>
      </c>
      <c r="B116" s="24">
        <v>4</v>
      </c>
      <c r="C116" s="8" t="s">
        <v>37</v>
      </c>
      <c r="D116" s="17">
        <f>$D$2*2</f>
        <v>2</v>
      </c>
      <c r="E116" s="16" t="s">
        <v>138</v>
      </c>
      <c r="F116" s="9" t="s">
        <v>170</v>
      </c>
      <c r="G116" s="23"/>
      <c r="H116" s="15"/>
    </row>
    <row r="117" spans="1:8" ht="17.25" customHeight="1" x14ac:dyDescent="0.25">
      <c r="A117" s="14" t="s">
        <v>201</v>
      </c>
      <c r="B117" s="24">
        <v>14</v>
      </c>
      <c r="C117" s="8" t="s">
        <v>50</v>
      </c>
      <c r="D117" s="17">
        <f>$D$2*9</f>
        <v>9</v>
      </c>
      <c r="E117" s="16" t="s">
        <v>141</v>
      </c>
      <c r="F117" s="9" t="s">
        <v>187</v>
      </c>
      <c r="G117" s="23"/>
      <c r="H117" s="15"/>
    </row>
    <row r="118" spans="1:8" ht="17.25" customHeight="1" x14ac:dyDescent="0.25">
      <c r="A118" s="14">
        <v>6589</v>
      </c>
      <c r="B118" s="24">
        <v>19</v>
      </c>
      <c r="C118" s="8" t="s">
        <v>117</v>
      </c>
      <c r="D118" s="17">
        <f>$D$2*2</f>
        <v>2</v>
      </c>
      <c r="E118" s="16" t="s">
        <v>155</v>
      </c>
      <c r="F118" s="9" t="s">
        <v>183</v>
      </c>
      <c r="G118" s="23"/>
      <c r="H118" s="15"/>
    </row>
    <row r="119" spans="1:8" ht="17.25" customHeight="1" x14ac:dyDescent="0.25">
      <c r="A119" s="14">
        <v>32270</v>
      </c>
      <c r="B119" s="24">
        <v>0</v>
      </c>
      <c r="C119" s="8" t="s">
        <v>1</v>
      </c>
      <c r="D119" s="17">
        <f>$D$2*1</f>
        <v>1</v>
      </c>
      <c r="E119" s="16" t="s">
        <v>143</v>
      </c>
      <c r="F119" s="9" t="s">
        <v>174</v>
      </c>
      <c r="G119" s="23"/>
      <c r="H119" s="15"/>
    </row>
    <row r="120" spans="1:8" ht="17.25" customHeight="1" x14ac:dyDescent="0.25">
      <c r="A120" s="14">
        <v>32269</v>
      </c>
      <c r="B120" s="24">
        <v>19</v>
      </c>
      <c r="C120" s="8" t="s">
        <v>117</v>
      </c>
      <c r="D120" s="17">
        <f>$D$2*1</f>
        <v>1</v>
      </c>
      <c r="E120" s="16" t="s">
        <v>142</v>
      </c>
      <c r="F120" s="9" t="s">
        <v>173</v>
      </c>
      <c r="G120" s="23"/>
      <c r="H120" s="15"/>
    </row>
    <row r="121" spans="1:8" ht="17.25" customHeight="1" x14ac:dyDescent="0.25">
      <c r="A121" s="14">
        <v>6221</v>
      </c>
      <c r="B121" s="24">
        <v>0</v>
      </c>
      <c r="C121" s="8" t="s">
        <v>1</v>
      </c>
      <c r="D121" s="17">
        <f>$D$2*4</f>
        <v>4</v>
      </c>
      <c r="E121" s="16" t="s">
        <v>236</v>
      </c>
      <c r="F121" s="9" t="s">
        <v>235</v>
      </c>
      <c r="G121" s="23"/>
      <c r="H121" s="15"/>
    </row>
    <row r="122" spans="1:8" ht="17.25" customHeight="1" x14ac:dyDescent="0.25">
      <c r="A122" s="14">
        <v>3673</v>
      </c>
      <c r="B122" s="24">
        <v>71</v>
      </c>
      <c r="C122" s="8" t="s">
        <v>3</v>
      </c>
      <c r="D122" s="17">
        <f>$D$2*4</f>
        <v>4</v>
      </c>
      <c r="E122" s="16" t="s">
        <v>144</v>
      </c>
      <c r="F122" s="9" t="s">
        <v>175</v>
      </c>
      <c r="G122" s="23"/>
      <c r="H122" s="15"/>
    </row>
    <row r="123" spans="1:8" ht="17.25" customHeight="1" x14ac:dyDescent="0.25">
      <c r="A123" s="14">
        <v>4274</v>
      </c>
      <c r="B123" s="24">
        <v>1</v>
      </c>
      <c r="C123" s="8" t="s">
        <v>53</v>
      </c>
      <c r="D123" s="17">
        <f>$D$2*2</f>
        <v>2</v>
      </c>
      <c r="E123" s="16" t="s">
        <v>120</v>
      </c>
      <c r="F123" s="9" t="s">
        <v>127</v>
      </c>
      <c r="G123" s="23"/>
      <c r="H123" s="15"/>
    </row>
    <row r="124" spans="1:8" ht="17.25" customHeight="1" x14ac:dyDescent="0.25">
      <c r="A124" s="14">
        <v>4274</v>
      </c>
      <c r="B124" s="24">
        <v>71</v>
      </c>
      <c r="C124" s="8" t="s">
        <v>3</v>
      </c>
      <c r="D124" s="17">
        <f>$D$2*2</f>
        <v>2</v>
      </c>
      <c r="E124" s="16" t="s">
        <v>120</v>
      </c>
      <c r="F124" s="9" t="s">
        <v>127</v>
      </c>
      <c r="G124" s="23"/>
      <c r="H124" s="15"/>
    </row>
    <row r="125" spans="1:8" ht="17.25" customHeight="1" x14ac:dyDescent="0.25">
      <c r="A125" s="14">
        <v>32556</v>
      </c>
      <c r="B125" s="24">
        <v>71</v>
      </c>
      <c r="C125" s="8" t="s">
        <v>3</v>
      </c>
      <c r="D125" s="17">
        <f>$D$2*2</f>
        <v>2</v>
      </c>
      <c r="E125" s="16" t="s">
        <v>203</v>
      </c>
      <c r="F125" s="9" t="s">
        <v>234</v>
      </c>
      <c r="G125" s="23"/>
      <c r="H125" s="15"/>
    </row>
    <row r="126" spans="1:8" ht="17.25" customHeight="1" x14ac:dyDescent="0.25">
      <c r="A126" s="14">
        <v>2719</v>
      </c>
      <c r="B126" s="24">
        <v>7</v>
      </c>
      <c r="C126" s="8" t="s">
        <v>3</v>
      </c>
      <c r="D126" s="17">
        <f>$D$2*2</f>
        <v>2</v>
      </c>
      <c r="E126" s="16" t="s">
        <v>134</v>
      </c>
      <c r="F126" s="9" t="s">
        <v>166</v>
      </c>
      <c r="G126" s="23"/>
      <c r="H126" s="15"/>
    </row>
    <row r="127" spans="1:8" ht="17.25" customHeight="1" x14ac:dyDescent="0.25">
      <c r="A127" s="14">
        <v>4263</v>
      </c>
      <c r="B127" s="24">
        <v>0</v>
      </c>
      <c r="C127" s="8" t="s">
        <v>1</v>
      </c>
      <c r="D127" s="17">
        <f>$D$2*2</f>
        <v>2</v>
      </c>
      <c r="E127" s="16" t="s">
        <v>119</v>
      </c>
      <c r="F127" s="9" t="s">
        <v>126</v>
      </c>
      <c r="G127" s="23"/>
      <c r="H127" s="15"/>
    </row>
    <row r="128" spans="1:8" ht="17.25" customHeight="1" x14ac:dyDescent="0.25">
      <c r="A128" s="14">
        <v>32126</v>
      </c>
      <c r="B128" s="24">
        <v>71</v>
      </c>
      <c r="C128" s="8" t="s">
        <v>3</v>
      </c>
      <c r="D128" s="17">
        <f>$D$2*2</f>
        <v>2</v>
      </c>
      <c r="E128" s="16" t="s">
        <v>237</v>
      </c>
      <c r="F128" s="9" t="s">
        <v>238</v>
      </c>
      <c r="G128" s="23"/>
      <c r="H128" s="15"/>
    </row>
    <row r="129" spans="1:8" ht="17.25" customHeight="1" x14ac:dyDescent="0.25">
      <c r="A129" s="14">
        <v>2555</v>
      </c>
      <c r="B129" s="24">
        <v>0</v>
      </c>
      <c r="C129" s="8" t="s">
        <v>1</v>
      </c>
      <c r="D129" s="17">
        <f>$D$2*1</f>
        <v>1</v>
      </c>
      <c r="E129" s="16" t="s">
        <v>133</v>
      </c>
      <c r="F129" s="9" t="s">
        <v>165</v>
      </c>
      <c r="G129" s="23"/>
      <c r="H129" s="15"/>
    </row>
    <row r="130" spans="1:8" ht="17.25" customHeight="1" x14ac:dyDescent="0.25">
      <c r="A130" s="14" t="s">
        <v>49</v>
      </c>
      <c r="B130" s="24">
        <v>0</v>
      </c>
      <c r="C130" s="8" t="s">
        <v>1</v>
      </c>
      <c r="D130" s="17">
        <f>$D$2*8</f>
        <v>8</v>
      </c>
      <c r="E130" s="16" t="s">
        <v>51</v>
      </c>
      <c r="F130" s="9" t="s">
        <v>75</v>
      </c>
      <c r="G130" s="23"/>
      <c r="H130" s="15"/>
    </row>
    <row r="131" spans="1:8" ht="17.25" customHeight="1" x14ac:dyDescent="0.25">
      <c r="A131" s="14" t="s">
        <v>34</v>
      </c>
      <c r="B131" s="24">
        <v>0</v>
      </c>
      <c r="C131" s="8" t="s">
        <v>1</v>
      </c>
      <c r="D131" s="17">
        <f>$D$2*2</f>
        <v>2</v>
      </c>
      <c r="E131" s="16" t="s">
        <v>35</v>
      </c>
      <c r="F131" s="9" t="s">
        <v>57</v>
      </c>
      <c r="G131" s="23"/>
      <c r="H131" s="15"/>
    </row>
    <row r="132" spans="1:8" ht="17.25" customHeight="1" x14ac:dyDescent="0.25">
      <c r="A132" s="14" t="s">
        <v>48</v>
      </c>
      <c r="B132" s="24">
        <v>0</v>
      </c>
      <c r="C132" s="8" t="s">
        <v>1</v>
      </c>
      <c r="D132" s="17">
        <f>$D$2*13</f>
        <v>13</v>
      </c>
      <c r="E132" s="16" t="s">
        <v>13</v>
      </c>
      <c r="F132" s="9" t="s">
        <v>74</v>
      </c>
      <c r="G132" s="23"/>
      <c r="H132" s="15"/>
    </row>
    <row r="133" spans="1:8" ht="17.25" customHeight="1" x14ac:dyDescent="0.25">
      <c r="A133" s="14">
        <v>2431</v>
      </c>
      <c r="B133" s="24">
        <v>0</v>
      </c>
      <c r="C133" s="8" t="s">
        <v>1</v>
      </c>
      <c r="D133" s="17">
        <f>$D$2*2</f>
        <v>2</v>
      </c>
      <c r="E133" s="16" t="s">
        <v>4</v>
      </c>
      <c r="F133" s="9" t="s">
        <v>59</v>
      </c>
      <c r="G133" s="23"/>
      <c r="H133" s="15"/>
    </row>
    <row r="134" spans="1:8" ht="17.25" customHeight="1" x14ac:dyDescent="0.25">
      <c r="A134" s="14">
        <v>6636</v>
      </c>
      <c r="B134" s="24">
        <v>0</v>
      </c>
      <c r="C134" s="8" t="s">
        <v>1</v>
      </c>
      <c r="D134" s="17">
        <f>$D$2*2</f>
        <v>2</v>
      </c>
      <c r="E134" s="16" t="s">
        <v>22</v>
      </c>
      <c r="F134" s="9" t="s">
        <v>84</v>
      </c>
      <c r="G134" s="23"/>
      <c r="H134" s="15"/>
    </row>
    <row r="135" spans="1:8" ht="17.25" customHeight="1" x14ac:dyDescent="0.25">
      <c r="A135" s="14">
        <v>6636</v>
      </c>
      <c r="B135" s="24">
        <v>4</v>
      </c>
      <c r="C135" s="8" t="s">
        <v>37</v>
      </c>
      <c r="D135" s="17">
        <f>$D$2*3</f>
        <v>3</v>
      </c>
      <c r="E135" s="16" t="s">
        <v>22</v>
      </c>
      <c r="F135" s="9" t="s">
        <v>84</v>
      </c>
      <c r="G135" s="23"/>
      <c r="H135" s="15"/>
    </row>
    <row r="136" spans="1:8" ht="17.25" customHeight="1" x14ac:dyDescent="0.25">
      <c r="A136" s="14" t="s">
        <v>46</v>
      </c>
      <c r="B136" s="24">
        <v>0</v>
      </c>
      <c r="C136" s="8" t="s">
        <v>1</v>
      </c>
      <c r="D136" s="17">
        <f>$D$2*9</f>
        <v>9</v>
      </c>
      <c r="E136" s="16" t="s">
        <v>47</v>
      </c>
      <c r="F136" s="9" t="s">
        <v>73</v>
      </c>
      <c r="G136" s="23"/>
      <c r="H136" s="15"/>
    </row>
    <row r="137" spans="1:8" ht="17.25" customHeight="1" x14ac:dyDescent="0.25">
      <c r="A137" s="14">
        <v>87079</v>
      </c>
      <c r="B137" s="24">
        <v>0</v>
      </c>
      <c r="C137" s="8" t="s">
        <v>1</v>
      </c>
      <c r="D137" s="17">
        <f>$D$2*2</f>
        <v>2</v>
      </c>
      <c r="E137" s="16" t="s">
        <v>23</v>
      </c>
      <c r="F137" s="9" t="s">
        <v>85</v>
      </c>
      <c r="G137" s="23"/>
      <c r="H137" s="15"/>
    </row>
    <row r="138" spans="1:8" ht="17.25" customHeight="1" x14ac:dyDescent="0.25">
      <c r="A138" s="14" t="s">
        <v>132</v>
      </c>
      <c r="B138" s="24">
        <v>4</v>
      </c>
      <c r="C138" s="8" t="s">
        <v>37</v>
      </c>
      <c r="D138" s="17">
        <f>$D$2*1</f>
        <v>1</v>
      </c>
      <c r="E138" s="16" t="s">
        <v>271</v>
      </c>
      <c r="F138" s="9" t="s">
        <v>164</v>
      </c>
      <c r="G138" s="23"/>
      <c r="H138" s="15"/>
    </row>
    <row r="139" spans="1:8" ht="17.25" customHeight="1" x14ac:dyDescent="0.25">
      <c r="A139" s="14" t="s">
        <v>264</v>
      </c>
      <c r="B139" s="24">
        <v>0</v>
      </c>
      <c r="C139" s="8" t="s">
        <v>1</v>
      </c>
      <c r="D139" s="17">
        <f>$D$2*4</f>
        <v>4</v>
      </c>
      <c r="E139" s="16" t="s">
        <v>267</v>
      </c>
      <c r="F139" s="9" t="s">
        <v>266</v>
      </c>
      <c r="G139" s="23"/>
      <c r="H139" s="15"/>
    </row>
    <row r="140" spans="1:8" ht="17.25" customHeight="1" x14ac:dyDescent="0.25">
      <c r="A140" s="14">
        <v>2920</v>
      </c>
      <c r="B140" s="24">
        <v>0</v>
      </c>
      <c r="C140" s="8" t="s">
        <v>1</v>
      </c>
      <c r="D140" s="17">
        <f>$D$2*1</f>
        <v>1</v>
      </c>
      <c r="E140" s="16" t="s">
        <v>135</v>
      </c>
      <c r="F140" s="9" t="s">
        <v>167</v>
      </c>
      <c r="G140" s="23"/>
      <c r="H140" s="15"/>
    </row>
    <row r="141" spans="1:8" ht="17.25" customHeight="1" x14ac:dyDescent="0.25">
      <c r="A141" s="14" t="s">
        <v>223</v>
      </c>
      <c r="B141" s="24">
        <v>4</v>
      </c>
      <c r="C141" s="8" t="s">
        <v>37</v>
      </c>
      <c r="D141" s="17">
        <f>$D$2*2</f>
        <v>2</v>
      </c>
      <c r="E141" s="16" t="s">
        <v>224</v>
      </c>
      <c r="F141" s="9" t="s">
        <v>160</v>
      </c>
      <c r="G141" s="23"/>
      <c r="H141" s="15" t="s">
        <v>189</v>
      </c>
    </row>
    <row r="142" spans="1:8" ht="17.25" customHeight="1" x14ac:dyDescent="0.25">
      <c r="A142" s="14" t="s">
        <v>158</v>
      </c>
      <c r="B142" s="24">
        <v>4</v>
      </c>
      <c r="C142" s="8" t="s">
        <v>37</v>
      </c>
      <c r="D142" s="17">
        <f>$D$2*4</f>
        <v>4</v>
      </c>
      <c r="E142" s="16" t="s">
        <v>159</v>
      </c>
      <c r="F142" s="9" t="s">
        <v>160</v>
      </c>
      <c r="G142" s="23"/>
      <c r="H142" s="15" t="s">
        <v>189</v>
      </c>
    </row>
    <row r="143" spans="1:8" ht="17.25" customHeight="1" x14ac:dyDescent="0.25">
      <c r="A143" s="14" t="s">
        <v>231</v>
      </c>
      <c r="B143" s="24">
        <v>0</v>
      </c>
      <c r="C143" s="8" t="s">
        <v>1</v>
      </c>
      <c r="D143" s="17">
        <f>$D$2*2</f>
        <v>2</v>
      </c>
      <c r="E143" s="16" t="s">
        <v>228</v>
      </c>
      <c r="F143" s="9" t="s">
        <v>232</v>
      </c>
      <c r="G143" s="23"/>
      <c r="H143" s="15"/>
    </row>
    <row r="144" spans="1:8" ht="17.25" customHeight="1" x14ac:dyDescent="0.25">
      <c r="A144" s="14">
        <v>2377</v>
      </c>
      <c r="B144" s="24">
        <v>0</v>
      </c>
      <c r="C144" s="8" t="s">
        <v>1</v>
      </c>
      <c r="D144" s="17">
        <f>$D$2*2</f>
        <v>2</v>
      </c>
      <c r="E144" s="16" t="s">
        <v>191</v>
      </c>
      <c r="F144" s="9" t="s">
        <v>227</v>
      </c>
      <c r="G144" s="23"/>
      <c r="H144" s="15"/>
    </row>
    <row r="145" spans="1:8" ht="17.25" customHeight="1" x14ac:dyDescent="0.25">
      <c r="A145" s="12"/>
      <c r="B145" s="4"/>
      <c r="C145" s="4"/>
      <c r="D145" s="18">
        <f>SUM(D4:D144)</f>
        <v>505</v>
      </c>
      <c r="E145" s="4"/>
      <c r="F145" s="4"/>
      <c r="G145" s="4"/>
      <c r="H145" s="4"/>
    </row>
    <row r="146" spans="1:8" ht="17.25" customHeight="1" x14ac:dyDescent="0.25">
      <c r="A146" s="12"/>
      <c r="B146" s="4"/>
      <c r="C146" s="4"/>
      <c r="D146" s="19"/>
      <c r="E146" s="4"/>
      <c r="F146" s="4"/>
      <c r="G146" s="4"/>
      <c r="H146" s="4"/>
    </row>
    <row r="147" spans="1:8" ht="17.25" customHeight="1" x14ac:dyDescent="0.25">
      <c r="A147" s="12"/>
      <c r="B147" s="4"/>
      <c r="C147" s="4"/>
      <c r="D147" s="19"/>
      <c r="E147" s="4"/>
      <c r="F147" s="4"/>
      <c r="G147" s="4"/>
      <c r="H147" s="4"/>
    </row>
    <row r="148" spans="1:8" ht="17.25" customHeight="1" x14ac:dyDescent="0.25">
      <c r="A148" s="12"/>
      <c r="B148" s="4"/>
      <c r="C148" s="4"/>
      <c r="D148" s="19"/>
      <c r="E148" s="4"/>
      <c r="F148" s="4"/>
      <c r="G148" s="4"/>
      <c r="H148" s="4"/>
    </row>
    <row r="149" spans="1:8" ht="17.25" customHeight="1" x14ac:dyDescent="0.25">
      <c r="A149" s="12"/>
      <c r="B149" s="4"/>
      <c r="C149" s="4"/>
      <c r="D149" s="19"/>
      <c r="E149" s="4"/>
      <c r="F149" s="4"/>
      <c r="G149" s="4"/>
      <c r="H149" s="4"/>
    </row>
  </sheetData>
  <autoFilter ref="A3:H144" xr:uid="{00000000-0009-0000-0000-000000000000}"/>
  <sortState ref="A4:H144">
    <sortCondition ref="E4:E144"/>
  </sortState>
  <conditionalFormatting sqref="C145:C1048576 C1:C80">
    <cfRule type="cellIs" dxfId="519" priority="1113" operator="equal">
      <formula>"Trans Clear"</formula>
    </cfRule>
    <cfRule type="cellIs" dxfId="518" priority="1114" operator="equal">
      <formula>"Blue"</formula>
    </cfRule>
    <cfRule type="cellIs" dxfId="517" priority="1115" operator="equal">
      <formula>"Tan"</formula>
    </cfRule>
    <cfRule type="cellIs" dxfId="516" priority="1116" operator="equal">
      <formula>"Yellow"</formula>
    </cfRule>
    <cfRule type="cellIs" dxfId="515" priority="1117" operator="equal">
      <formula>"Light Bluish Gray"</formula>
    </cfRule>
    <cfRule type="cellIs" dxfId="514" priority="1118" operator="equal">
      <formula>"Red"</formula>
    </cfRule>
    <cfRule type="cellIs" dxfId="513" priority="1119" operator="equal">
      <formula>"Dark Bluish Gray"</formula>
    </cfRule>
    <cfRule type="cellIs" dxfId="512" priority="1120" operator="equal">
      <formula>"Black"</formula>
    </cfRule>
  </conditionalFormatting>
  <conditionalFormatting sqref="C81">
    <cfRule type="cellIs" dxfId="511" priority="1089" operator="equal">
      <formula>"Trans Clear"</formula>
    </cfRule>
    <cfRule type="cellIs" dxfId="510" priority="1090" operator="equal">
      <formula>"Blue"</formula>
    </cfRule>
    <cfRule type="cellIs" dxfId="509" priority="1091" operator="equal">
      <formula>"Tan"</formula>
    </cfRule>
    <cfRule type="cellIs" dxfId="508" priority="1092" operator="equal">
      <formula>"Yellow"</formula>
    </cfRule>
    <cfRule type="cellIs" dxfId="507" priority="1093" operator="equal">
      <formula>"Light Bluish Gray"</formula>
    </cfRule>
    <cfRule type="cellIs" dxfId="506" priority="1094" operator="equal">
      <formula>"Red"</formula>
    </cfRule>
    <cfRule type="cellIs" dxfId="505" priority="1095" operator="equal">
      <formula>"Dark Bluish Gray"</formula>
    </cfRule>
    <cfRule type="cellIs" dxfId="504" priority="1096" operator="equal">
      <formula>"Black"</formula>
    </cfRule>
  </conditionalFormatting>
  <conditionalFormatting sqref="C82">
    <cfRule type="cellIs" dxfId="503" priority="1081" operator="equal">
      <formula>"Trans Clear"</formula>
    </cfRule>
    <cfRule type="cellIs" dxfId="502" priority="1082" operator="equal">
      <formula>"Blue"</formula>
    </cfRule>
    <cfRule type="cellIs" dxfId="501" priority="1083" operator="equal">
      <formula>"Tan"</formula>
    </cfRule>
    <cfRule type="cellIs" dxfId="500" priority="1084" operator="equal">
      <formula>"Yellow"</formula>
    </cfRule>
    <cfRule type="cellIs" dxfId="499" priority="1085" operator="equal">
      <formula>"Light Bluish Gray"</formula>
    </cfRule>
    <cfRule type="cellIs" dxfId="498" priority="1086" operator="equal">
      <formula>"Red"</formula>
    </cfRule>
    <cfRule type="cellIs" dxfId="497" priority="1087" operator="equal">
      <formula>"Dark Bluish Gray"</formula>
    </cfRule>
    <cfRule type="cellIs" dxfId="496" priority="1088" operator="equal">
      <formula>"Black"</formula>
    </cfRule>
  </conditionalFormatting>
  <conditionalFormatting sqref="C83">
    <cfRule type="cellIs" dxfId="495" priority="1073" operator="equal">
      <formula>"Trans Clear"</formula>
    </cfRule>
    <cfRule type="cellIs" dxfId="494" priority="1074" operator="equal">
      <formula>"Blue"</formula>
    </cfRule>
    <cfRule type="cellIs" dxfId="493" priority="1075" operator="equal">
      <formula>"Tan"</formula>
    </cfRule>
    <cfRule type="cellIs" dxfId="492" priority="1076" operator="equal">
      <formula>"Yellow"</formula>
    </cfRule>
    <cfRule type="cellIs" dxfId="491" priority="1077" operator="equal">
      <formula>"Light Bluish Gray"</formula>
    </cfRule>
    <cfRule type="cellIs" dxfId="490" priority="1078" operator="equal">
      <formula>"Red"</formula>
    </cfRule>
    <cfRule type="cellIs" dxfId="489" priority="1079" operator="equal">
      <formula>"Dark Bluish Gray"</formula>
    </cfRule>
    <cfRule type="cellIs" dxfId="488" priority="1080" operator="equal">
      <formula>"Black"</formula>
    </cfRule>
  </conditionalFormatting>
  <conditionalFormatting sqref="C84">
    <cfRule type="cellIs" dxfId="487" priority="1057" operator="equal">
      <formula>"Trans Clear"</formula>
    </cfRule>
    <cfRule type="cellIs" dxfId="486" priority="1058" operator="equal">
      <formula>"Blue"</formula>
    </cfRule>
    <cfRule type="cellIs" dxfId="485" priority="1059" operator="equal">
      <formula>"Tan"</formula>
    </cfRule>
    <cfRule type="cellIs" dxfId="484" priority="1060" operator="equal">
      <formula>"Yellow"</formula>
    </cfRule>
    <cfRule type="cellIs" dxfId="483" priority="1061" operator="equal">
      <formula>"Light Bluish Gray"</formula>
    </cfRule>
    <cfRule type="cellIs" dxfId="482" priority="1062" operator="equal">
      <formula>"Red"</formula>
    </cfRule>
    <cfRule type="cellIs" dxfId="481" priority="1063" operator="equal">
      <formula>"Dark Bluish Gray"</formula>
    </cfRule>
    <cfRule type="cellIs" dxfId="480" priority="1064" operator="equal">
      <formula>"Black"</formula>
    </cfRule>
  </conditionalFormatting>
  <conditionalFormatting sqref="C85">
    <cfRule type="cellIs" dxfId="479" priority="1049" operator="equal">
      <formula>"Trans Clear"</formula>
    </cfRule>
    <cfRule type="cellIs" dxfId="478" priority="1050" operator="equal">
      <formula>"Blue"</formula>
    </cfRule>
    <cfRule type="cellIs" dxfId="477" priority="1051" operator="equal">
      <formula>"Tan"</formula>
    </cfRule>
    <cfRule type="cellIs" dxfId="476" priority="1052" operator="equal">
      <formula>"Yellow"</formula>
    </cfRule>
    <cfRule type="cellIs" dxfId="475" priority="1053" operator="equal">
      <formula>"Light Bluish Gray"</formula>
    </cfRule>
    <cfRule type="cellIs" dxfId="474" priority="1054" operator="equal">
      <formula>"Red"</formula>
    </cfRule>
    <cfRule type="cellIs" dxfId="473" priority="1055" operator="equal">
      <formula>"Dark Bluish Gray"</formula>
    </cfRule>
    <cfRule type="cellIs" dxfId="472" priority="1056" operator="equal">
      <formula>"Black"</formula>
    </cfRule>
  </conditionalFormatting>
  <conditionalFormatting sqref="C86">
    <cfRule type="cellIs" dxfId="471" priority="1041" operator="equal">
      <formula>"Trans Clear"</formula>
    </cfRule>
    <cfRule type="cellIs" dxfId="470" priority="1042" operator="equal">
      <formula>"Blue"</formula>
    </cfRule>
    <cfRule type="cellIs" dxfId="469" priority="1043" operator="equal">
      <formula>"Tan"</formula>
    </cfRule>
    <cfRule type="cellIs" dxfId="468" priority="1044" operator="equal">
      <formula>"Yellow"</formula>
    </cfRule>
    <cfRule type="cellIs" dxfId="467" priority="1045" operator="equal">
      <formula>"Light Bluish Gray"</formula>
    </cfRule>
    <cfRule type="cellIs" dxfId="466" priority="1046" operator="equal">
      <formula>"Red"</formula>
    </cfRule>
    <cfRule type="cellIs" dxfId="465" priority="1047" operator="equal">
      <formula>"Dark Bluish Gray"</formula>
    </cfRule>
    <cfRule type="cellIs" dxfId="464" priority="1048" operator="equal">
      <formula>"Black"</formula>
    </cfRule>
  </conditionalFormatting>
  <conditionalFormatting sqref="C88">
    <cfRule type="cellIs" dxfId="463" priority="1025" operator="equal">
      <formula>"Trans Clear"</formula>
    </cfRule>
    <cfRule type="cellIs" dxfId="462" priority="1026" operator="equal">
      <formula>"Blue"</formula>
    </cfRule>
    <cfRule type="cellIs" dxfId="461" priority="1027" operator="equal">
      <formula>"Tan"</formula>
    </cfRule>
    <cfRule type="cellIs" dxfId="460" priority="1028" operator="equal">
      <formula>"Yellow"</formula>
    </cfRule>
    <cfRule type="cellIs" dxfId="459" priority="1029" operator="equal">
      <formula>"Light Bluish Gray"</formula>
    </cfRule>
    <cfRule type="cellIs" dxfId="458" priority="1030" operator="equal">
      <formula>"Red"</formula>
    </cfRule>
    <cfRule type="cellIs" dxfId="457" priority="1031" operator="equal">
      <formula>"Dark Bluish Gray"</formula>
    </cfRule>
    <cfRule type="cellIs" dxfId="456" priority="1032" operator="equal">
      <formula>"Black"</formula>
    </cfRule>
  </conditionalFormatting>
  <conditionalFormatting sqref="C89">
    <cfRule type="cellIs" dxfId="455" priority="1017" operator="equal">
      <formula>"Trans Clear"</formula>
    </cfRule>
    <cfRule type="cellIs" dxfId="454" priority="1018" operator="equal">
      <formula>"Blue"</formula>
    </cfRule>
    <cfRule type="cellIs" dxfId="453" priority="1019" operator="equal">
      <formula>"Tan"</formula>
    </cfRule>
    <cfRule type="cellIs" dxfId="452" priority="1020" operator="equal">
      <formula>"Yellow"</formula>
    </cfRule>
    <cfRule type="cellIs" dxfId="451" priority="1021" operator="equal">
      <formula>"Light Bluish Gray"</formula>
    </cfRule>
    <cfRule type="cellIs" dxfId="450" priority="1022" operator="equal">
      <formula>"Red"</formula>
    </cfRule>
    <cfRule type="cellIs" dxfId="449" priority="1023" operator="equal">
      <formula>"Dark Bluish Gray"</formula>
    </cfRule>
    <cfRule type="cellIs" dxfId="448" priority="1024" operator="equal">
      <formula>"Black"</formula>
    </cfRule>
  </conditionalFormatting>
  <conditionalFormatting sqref="C90">
    <cfRule type="cellIs" dxfId="447" priority="1009" operator="equal">
      <formula>"Trans Clear"</formula>
    </cfRule>
    <cfRule type="cellIs" dxfId="446" priority="1010" operator="equal">
      <formula>"Blue"</formula>
    </cfRule>
    <cfRule type="cellIs" dxfId="445" priority="1011" operator="equal">
      <formula>"Tan"</formula>
    </cfRule>
    <cfRule type="cellIs" dxfId="444" priority="1012" operator="equal">
      <formula>"Yellow"</formula>
    </cfRule>
    <cfRule type="cellIs" dxfId="443" priority="1013" operator="equal">
      <formula>"Light Bluish Gray"</formula>
    </cfRule>
    <cfRule type="cellIs" dxfId="442" priority="1014" operator="equal">
      <formula>"Red"</formula>
    </cfRule>
    <cfRule type="cellIs" dxfId="441" priority="1015" operator="equal">
      <formula>"Dark Bluish Gray"</formula>
    </cfRule>
    <cfRule type="cellIs" dxfId="440" priority="1016" operator="equal">
      <formula>"Black"</formula>
    </cfRule>
  </conditionalFormatting>
  <conditionalFormatting sqref="C91">
    <cfRule type="cellIs" dxfId="439" priority="1001" operator="equal">
      <formula>"Trans Clear"</formula>
    </cfRule>
    <cfRule type="cellIs" dxfId="438" priority="1002" operator="equal">
      <formula>"Blue"</formula>
    </cfRule>
    <cfRule type="cellIs" dxfId="437" priority="1003" operator="equal">
      <formula>"Tan"</formula>
    </cfRule>
    <cfRule type="cellIs" dxfId="436" priority="1004" operator="equal">
      <formula>"Yellow"</formula>
    </cfRule>
    <cfRule type="cellIs" dxfId="435" priority="1005" operator="equal">
      <formula>"Light Bluish Gray"</formula>
    </cfRule>
    <cfRule type="cellIs" dxfId="434" priority="1006" operator="equal">
      <formula>"Red"</formula>
    </cfRule>
    <cfRule type="cellIs" dxfId="433" priority="1007" operator="equal">
      <formula>"Dark Bluish Gray"</formula>
    </cfRule>
    <cfRule type="cellIs" dxfId="432" priority="1008" operator="equal">
      <formula>"Black"</formula>
    </cfRule>
  </conditionalFormatting>
  <conditionalFormatting sqref="C95">
    <cfRule type="cellIs" dxfId="431" priority="961" operator="equal">
      <formula>"Trans Clear"</formula>
    </cfRule>
    <cfRule type="cellIs" dxfId="430" priority="962" operator="equal">
      <formula>"Blue"</formula>
    </cfRule>
    <cfRule type="cellIs" dxfId="429" priority="963" operator="equal">
      <formula>"Tan"</formula>
    </cfRule>
    <cfRule type="cellIs" dxfId="428" priority="964" operator="equal">
      <formula>"Yellow"</formula>
    </cfRule>
    <cfRule type="cellIs" dxfId="427" priority="965" operator="equal">
      <formula>"Light Bluish Gray"</formula>
    </cfRule>
    <cfRule type="cellIs" dxfId="426" priority="966" operator="equal">
      <formula>"Red"</formula>
    </cfRule>
    <cfRule type="cellIs" dxfId="425" priority="967" operator="equal">
      <formula>"Dark Bluish Gray"</formula>
    </cfRule>
    <cfRule type="cellIs" dxfId="424" priority="968" operator="equal">
      <formula>"Black"</formula>
    </cfRule>
  </conditionalFormatting>
  <conditionalFormatting sqref="C97">
    <cfRule type="cellIs" dxfId="423" priority="945" operator="equal">
      <formula>"Trans Clear"</formula>
    </cfRule>
    <cfRule type="cellIs" dxfId="422" priority="946" operator="equal">
      <formula>"Blue"</formula>
    </cfRule>
    <cfRule type="cellIs" dxfId="421" priority="947" operator="equal">
      <formula>"Tan"</formula>
    </cfRule>
    <cfRule type="cellIs" dxfId="420" priority="948" operator="equal">
      <formula>"Yellow"</formula>
    </cfRule>
    <cfRule type="cellIs" dxfId="419" priority="949" operator="equal">
      <formula>"Light Bluish Gray"</formula>
    </cfRule>
    <cfRule type="cellIs" dxfId="418" priority="950" operator="equal">
      <formula>"Red"</formula>
    </cfRule>
    <cfRule type="cellIs" dxfId="417" priority="951" operator="equal">
      <formula>"Dark Bluish Gray"</formula>
    </cfRule>
    <cfRule type="cellIs" dxfId="416" priority="952" operator="equal">
      <formula>"Black"</formula>
    </cfRule>
  </conditionalFormatting>
  <conditionalFormatting sqref="C99">
    <cfRule type="cellIs" dxfId="415" priority="921" operator="equal">
      <formula>"Trans Clear"</formula>
    </cfRule>
    <cfRule type="cellIs" dxfId="414" priority="922" operator="equal">
      <formula>"Blue"</formula>
    </cfRule>
    <cfRule type="cellIs" dxfId="413" priority="923" operator="equal">
      <formula>"Tan"</formula>
    </cfRule>
    <cfRule type="cellIs" dxfId="412" priority="924" operator="equal">
      <formula>"Yellow"</formula>
    </cfRule>
    <cfRule type="cellIs" dxfId="411" priority="925" operator="equal">
      <formula>"Light Bluish Gray"</formula>
    </cfRule>
    <cfRule type="cellIs" dxfId="410" priority="926" operator="equal">
      <formula>"Red"</formula>
    </cfRule>
    <cfRule type="cellIs" dxfId="409" priority="927" operator="equal">
      <formula>"Dark Bluish Gray"</formula>
    </cfRule>
    <cfRule type="cellIs" dxfId="408" priority="928" operator="equal">
      <formula>"Black"</formula>
    </cfRule>
  </conditionalFormatting>
  <conditionalFormatting sqref="C100">
    <cfRule type="cellIs" dxfId="407" priority="913" operator="equal">
      <formula>"Trans Clear"</formula>
    </cfRule>
    <cfRule type="cellIs" dxfId="406" priority="914" operator="equal">
      <formula>"Blue"</formula>
    </cfRule>
    <cfRule type="cellIs" dxfId="405" priority="915" operator="equal">
      <formula>"Tan"</formula>
    </cfRule>
    <cfRule type="cellIs" dxfId="404" priority="916" operator="equal">
      <formula>"Yellow"</formula>
    </cfRule>
    <cfRule type="cellIs" dxfId="403" priority="917" operator="equal">
      <formula>"Light Bluish Gray"</formula>
    </cfRule>
    <cfRule type="cellIs" dxfId="402" priority="918" operator="equal">
      <formula>"Red"</formula>
    </cfRule>
    <cfRule type="cellIs" dxfId="401" priority="919" operator="equal">
      <formula>"Dark Bluish Gray"</formula>
    </cfRule>
    <cfRule type="cellIs" dxfId="400" priority="920" operator="equal">
      <formula>"Black"</formula>
    </cfRule>
  </conditionalFormatting>
  <conditionalFormatting sqref="C101">
    <cfRule type="cellIs" dxfId="399" priority="889" operator="equal">
      <formula>"Trans Clear"</formula>
    </cfRule>
    <cfRule type="cellIs" dxfId="398" priority="890" operator="equal">
      <formula>"Blue"</formula>
    </cfRule>
    <cfRule type="cellIs" dxfId="397" priority="891" operator="equal">
      <formula>"Tan"</formula>
    </cfRule>
    <cfRule type="cellIs" dxfId="396" priority="892" operator="equal">
      <formula>"Yellow"</formula>
    </cfRule>
    <cfRule type="cellIs" dxfId="395" priority="893" operator="equal">
      <formula>"Light Bluish Gray"</formula>
    </cfRule>
    <cfRule type="cellIs" dxfId="394" priority="894" operator="equal">
      <formula>"Red"</formula>
    </cfRule>
    <cfRule type="cellIs" dxfId="393" priority="895" operator="equal">
      <formula>"Dark Bluish Gray"</formula>
    </cfRule>
    <cfRule type="cellIs" dxfId="392" priority="896" operator="equal">
      <formula>"Black"</formula>
    </cfRule>
  </conditionalFormatting>
  <conditionalFormatting sqref="C102">
    <cfRule type="cellIs" dxfId="391" priority="881" operator="equal">
      <formula>"Trans Clear"</formula>
    </cfRule>
    <cfRule type="cellIs" dxfId="390" priority="882" operator="equal">
      <formula>"Blue"</formula>
    </cfRule>
    <cfRule type="cellIs" dxfId="389" priority="883" operator="equal">
      <formula>"Tan"</formula>
    </cfRule>
    <cfRule type="cellIs" dxfId="388" priority="884" operator="equal">
      <formula>"Yellow"</formula>
    </cfRule>
    <cfRule type="cellIs" dxfId="387" priority="885" operator="equal">
      <formula>"Light Bluish Gray"</formula>
    </cfRule>
    <cfRule type="cellIs" dxfId="386" priority="886" operator="equal">
      <formula>"Red"</formula>
    </cfRule>
    <cfRule type="cellIs" dxfId="385" priority="887" operator="equal">
      <formula>"Dark Bluish Gray"</formula>
    </cfRule>
    <cfRule type="cellIs" dxfId="384" priority="888" operator="equal">
      <formula>"Black"</formula>
    </cfRule>
  </conditionalFormatting>
  <conditionalFormatting sqref="C140">
    <cfRule type="cellIs" dxfId="383" priority="49" operator="equal">
      <formula>"Trans Clear"</formula>
    </cfRule>
    <cfRule type="cellIs" dxfId="382" priority="50" operator="equal">
      <formula>"Blue"</formula>
    </cfRule>
    <cfRule type="cellIs" dxfId="381" priority="51" operator="equal">
      <formula>"Tan"</formula>
    </cfRule>
    <cfRule type="cellIs" dxfId="380" priority="52" operator="equal">
      <formula>"Yellow"</formula>
    </cfRule>
    <cfRule type="cellIs" dxfId="379" priority="53" operator="equal">
      <formula>"Light Bluish Gray"</formula>
    </cfRule>
    <cfRule type="cellIs" dxfId="378" priority="54" operator="equal">
      <formula>"Red"</formula>
    </cfRule>
    <cfRule type="cellIs" dxfId="377" priority="55" operator="equal">
      <formula>"Dark Bluish Gray"</formula>
    </cfRule>
    <cfRule type="cellIs" dxfId="376" priority="56" operator="equal">
      <formula>"Black"</formula>
    </cfRule>
  </conditionalFormatting>
  <conditionalFormatting sqref="C110">
    <cfRule type="cellIs" dxfId="375" priority="833" operator="equal">
      <formula>"Trans Clear"</formula>
    </cfRule>
    <cfRule type="cellIs" dxfId="374" priority="834" operator="equal">
      <formula>"Blue"</formula>
    </cfRule>
    <cfRule type="cellIs" dxfId="373" priority="835" operator="equal">
      <formula>"Tan"</formula>
    </cfRule>
    <cfRule type="cellIs" dxfId="372" priority="836" operator="equal">
      <formula>"Yellow"</formula>
    </cfRule>
    <cfRule type="cellIs" dxfId="371" priority="837" operator="equal">
      <formula>"Light Bluish Gray"</formula>
    </cfRule>
    <cfRule type="cellIs" dxfId="370" priority="838" operator="equal">
      <formula>"Red"</formula>
    </cfRule>
    <cfRule type="cellIs" dxfId="369" priority="839" operator="equal">
      <formula>"Dark Bluish Gray"</formula>
    </cfRule>
    <cfRule type="cellIs" dxfId="368" priority="840" operator="equal">
      <formula>"Black"</formula>
    </cfRule>
  </conditionalFormatting>
  <conditionalFormatting sqref="C112">
    <cfRule type="cellIs" dxfId="367" priority="825" operator="equal">
      <formula>"Trans Clear"</formula>
    </cfRule>
    <cfRule type="cellIs" dxfId="366" priority="826" operator="equal">
      <formula>"Blue"</formula>
    </cfRule>
    <cfRule type="cellIs" dxfId="365" priority="827" operator="equal">
      <formula>"Tan"</formula>
    </cfRule>
    <cfRule type="cellIs" dxfId="364" priority="828" operator="equal">
      <formula>"Yellow"</formula>
    </cfRule>
    <cfRule type="cellIs" dxfId="363" priority="829" operator="equal">
      <formula>"Light Bluish Gray"</formula>
    </cfRule>
    <cfRule type="cellIs" dxfId="362" priority="830" operator="equal">
      <formula>"Red"</formula>
    </cfRule>
    <cfRule type="cellIs" dxfId="361" priority="831" operator="equal">
      <formula>"Dark Bluish Gray"</formula>
    </cfRule>
    <cfRule type="cellIs" dxfId="360" priority="832" operator="equal">
      <formula>"Black"</formula>
    </cfRule>
  </conditionalFormatting>
  <conditionalFormatting sqref="C113">
    <cfRule type="cellIs" dxfId="359" priority="793" operator="equal">
      <formula>"Trans Clear"</formula>
    </cfRule>
    <cfRule type="cellIs" dxfId="358" priority="794" operator="equal">
      <formula>"Blue"</formula>
    </cfRule>
    <cfRule type="cellIs" dxfId="357" priority="795" operator="equal">
      <formula>"Tan"</formula>
    </cfRule>
    <cfRule type="cellIs" dxfId="356" priority="796" operator="equal">
      <formula>"Yellow"</formula>
    </cfRule>
    <cfRule type="cellIs" dxfId="355" priority="797" operator="equal">
      <formula>"Light Bluish Gray"</formula>
    </cfRule>
    <cfRule type="cellIs" dxfId="354" priority="798" operator="equal">
      <formula>"Red"</formula>
    </cfRule>
    <cfRule type="cellIs" dxfId="353" priority="799" operator="equal">
      <formula>"Dark Bluish Gray"</formula>
    </cfRule>
    <cfRule type="cellIs" dxfId="352" priority="800" operator="equal">
      <formula>"Black"</formula>
    </cfRule>
  </conditionalFormatting>
  <conditionalFormatting sqref="C114">
    <cfRule type="cellIs" dxfId="351" priority="769" operator="equal">
      <formula>"Trans Clear"</formula>
    </cfRule>
    <cfRule type="cellIs" dxfId="350" priority="770" operator="equal">
      <formula>"Blue"</formula>
    </cfRule>
    <cfRule type="cellIs" dxfId="349" priority="771" operator="equal">
      <formula>"Tan"</formula>
    </cfRule>
    <cfRule type="cellIs" dxfId="348" priority="772" operator="equal">
      <formula>"Yellow"</formula>
    </cfRule>
    <cfRule type="cellIs" dxfId="347" priority="773" operator="equal">
      <formula>"Light Bluish Gray"</formula>
    </cfRule>
    <cfRule type="cellIs" dxfId="346" priority="774" operator="equal">
      <formula>"Red"</formula>
    </cfRule>
    <cfRule type="cellIs" dxfId="345" priority="775" operator="equal">
      <formula>"Dark Bluish Gray"</formula>
    </cfRule>
    <cfRule type="cellIs" dxfId="344" priority="776" operator="equal">
      <formula>"Black"</formula>
    </cfRule>
  </conditionalFormatting>
  <conditionalFormatting sqref="C116">
    <cfRule type="cellIs" dxfId="343" priority="737" operator="equal">
      <formula>"Trans Clear"</formula>
    </cfRule>
    <cfRule type="cellIs" dxfId="342" priority="738" operator="equal">
      <formula>"Blue"</formula>
    </cfRule>
    <cfRule type="cellIs" dxfId="341" priority="739" operator="equal">
      <formula>"Tan"</formula>
    </cfRule>
    <cfRule type="cellIs" dxfId="340" priority="740" operator="equal">
      <formula>"Yellow"</formula>
    </cfRule>
    <cfRule type="cellIs" dxfId="339" priority="741" operator="equal">
      <formula>"Light Bluish Gray"</formula>
    </cfRule>
    <cfRule type="cellIs" dxfId="338" priority="742" operator="equal">
      <formula>"Red"</formula>
    </cfRule>
    <cfRule type="cellIs" dxfId="337" priority="743" operator="equal">
      <formula>"Dark Bluish Gray"</formula>
    </cfRule>
    <cfRule type="cellIs" dxfId="336" priority="744" operator="equal">
      <formula>"Black"</formula>
    </cfRule>
  </conditionalFormatting>
  <conditionalFormatting sqref="C118">
    <cfRule type="cellIs" dxfId="335" priority="721" operator="equal">
      <formula>"Trans Clear"</formula>
    </cfRule>
    <cfRule type="cellIs" dxfId="334" priority="722" operator="equal">
      <formula>"Blue"</formula>
    </cfRule>
    <cfRule type="cellIs" dxfId="333" priority="723" operator="equal">
      <formula>"Tan"</formula>
    </cfRule>
    <cfRule type="cellIs" dxfId="332" priority="724" operator="equal">
      <formula>"Yellow"</formula>
    </cfRule>
    <cfRule type="cellIs" dxfId="331" priority="725" operator="equal">
      <formula>"Light Bluish Gray"</formula>
    </cfRule>
    <cfRule type="cellIs" dxfId="330" priority="726" operator="equal">
      <formula>"Red"</formula>
    </cfRule>
    <cfRule type="cellIs" dxfId="329" priority="727" operator="equal">
      <formula>"Dark Bluish Gray"</formula>
    </cfRule>
    <cfRule type="cellIs" dxfId="328" priority="728" operator="equal">
      <formula>"Black"</formula>
    </cfRule>
  </conditionalFormatting>
  <conditionalFormatting sqref="C119">
    <cfRule type="cellIs" dxfId="327" priority="705" operator="equal">
      <formula>"Trans Clear"</formula>
    </cfRule>
    <cfRule type="cellIs" dxfId="326" priority="706" operator="equal">
      <formula>"Blue"</formula>
    </cfRule>
    <cfRule type="cellIs" dxfId="325" priority="707" operator="equal">
      <formula>"Tan"</formula>
    </cfRule>
    <cfRule type="cellIs" dxfId="324" priority="708" operator="equal">
      <formula>"Yellow"</formula>
    </cfRule>
    <cfRule type="cellIs" dxfId="323" priority="709" operator="equal">
      <formula>"Light Bluish Gray"</formula>
    </cfRule>
    <cfRule type="cellIs" dxfId="322" priority="710" operator="equal">
      <formula>"Red"</formula>
    </cfRule>
    <cfRule type="cellIs" dxfId="321" priority="711" operator="equal">
      <formula>"Dark Bluish Gray"</formula>
    </cfRule>
    <cfRule type="cellIs" dxfId="320" priority="712" operator="equal">
      <formula>"Black"</formula>
    </cfRule>
  </conditionalFormatting>
  <conditionalFormatting sqref="C122">
    <cfRule type="cellIs" dxfId="319" priority="689" operator="equal">
      <formula>"Trans Clear"</formula>
    </cfRule>
    <cfRule type="cellIs" dxfId="318" priority="690" operator="equal">
      <formula>"Blue"</formula>
    </cfRule>
    <cfRule type="cellIs" dxfId="317" priority="691" operator="equal">
      <formula>"Tan"</formula>
    </cfRule>
    <cfRule type="cellIs" dxfId="316" priority="692" operator="equal">
      <formula>"Yellow"</formula>
    </cfRule>
    <cfRule type="cellIs" dxfId="315" priority="693" operator="equal">
      <formula>"Light Bluish Gray"</formula>
    </cfRule>
    <cfRule type="cellIs" dxfId="314" priority="694" operator="equal">
      <formula>"Red"</formula>
    </cfRule>
    <cfRule type="cellIs" dxfId="313" priority="695" operator="equal">
      <formula>"Dark Bluish Gray"</formula>
    </cfRule>
    <cfRule type="cellIs" dxfId="312" priority="696" operator="equal">
      <formula>"Black"</formula>
    </cfRule>
  </conditionalFormatting>
  <conditionalFormatting sqref="C123">
    <cfRule type="cellIs" dxfId="311" priority="681" operator="equal">
      <formula>"Trans Clear"</formula>
    </cfRule>
    <cfRule type="cellIs" dxfId="310" priority="682" operator="equal">
      <formula>"Blue"</formula>
    </cfRule>
    <cfRule type="cellIs" dxfId="309" priority="683" operator="equal">
      <formula>"Tan"</formula>
    </cfRule>
    <cfRule type="cellIs" dxfId="308" priority="684" operator="equal">
      <formula>"Yellow"</formula>
    </cfRule>
    <cfRule type="cellIs" dxfId="307" priority="685" operator="equal">
      <formula>"Light Bluish Gray"</formula>
    </cfRule>
    <cfRule type="cellIs" dxfId="306" priority="686" operator="equal">
      <formula>"Red"</formula>
    </cfRule>
    <cfRule type="cellIs" dxfId="305" priority="687" operator="equal">
      <formula>"Dark Bluish Gray"</formula>
    </cfRule>
    <cfRule type="cellIs" dxfId="304" priority="688" operator="equal">
      <formula>"Black"</formula>
    </cfRule>
  </conditionalFormatting>
  <conditionalFormatting sqref="C125">
    <cfRule type="cellIs" dxfId="303" priority="665" operator="equal">
      <formula>"Trans Clear"</formula>
    </cfRule>
    <cfRule type="cellIs" dxfId="302" priority="666" operator="equal">
      <formula>"Blue"</formula>
    </cfRule>
    <cfRule type="cellIs" dxfId="301" priority="667" operator="equal">
      <formula>"Tan"</formula>
    </cfRule>
    <cfRule type="cellIs" dxfId="300" priority="668" operator="equal">
      <formula>"Yellow"</formula>
    </cfRule>
    <cfRule type="cellIs" dxfId="299" priority="669" operator="equal">
      <formula>"Light Bluish Gray"</formula>
    </cfRule>
    <cfRule type="cellIs" dxfId="298" priority="670" operator="equal">
      <formula>"Red"</formula>
    </cfRule>
    <cfRule type="cellIs" dxfId="297" priority="671" operator="equal">
      <formula>"Dark Bluish Gray"</formula>
    </cfRule>
    <cfRule type="cellIs" dxfId="296" priority="672" operator="equal">
      <formula>"Black"</formula>
    </cfRule>
  </conditionalFormatting>
  <conditionalFormatting sqref="C127">
    <cfRule type="cellIs" dxfId="295" priority="641" operator="equal">
      <formula>"Trans Clear"</formula>
    </cfRule>
    <cfRule type="cellIs" dxfId="294" priority="642" operator="equal">
      <formula>"Blue"</formula>
    </cfRule>
    <cfRule type="cellIs" dxfId="293" priority="643" operator="equal">
      <formula>"Tan"</formula>
    </cfRule>
    <cfRule type="cellIs" dxfId="292" priority="644" operator="equal">
      <formula>"Yellow"</formula>
    </cfRule>
    <cfRule type="cellIs" dxfId="291" priority="645" operator="equal">
      <formula>"Light Bluish Gray"</formula>
    </cfRule>
    <cfRule type="cellIs" dxfId="290" priority="646" operator="equal">
      <formula>"Red"</formula>
    </cfRule>
    <cfRule type="cellIs" dxfId="289" priority="647" operator="equal">
      <formula>"Dark Bluish Gray"</formula>
    </cfRule>
    <cfRule type="cellIs" dxfId="288" priority="648" operator="equal">
      <formula>"Black"</formula>
    </cfRule>
  </conditionalFormatting>
  <conditionalFormatting sqref="C129">
    <cfRule type="cellIs" dxfId="287" priority="625" operator="equal">
      <formula>"Trans Clear"</formula>
    </cfRule>
    <cfRule type="cellIs" dxfId="286" priority="626" operator="equal">
      <formula>"Blue"</formula>
    </cfRule>
    <cfRule type="cellIs" dxfId="285" priority="627" operator="equal">
      <formula>"Tan"</formula>
    </cfRule>
    <cfRule type="cellIs" dxfId="284" priority="628" operator="equal">
      <formula>"Yellow"</formula>
    </cfRule>
    <cfRule type="cellIs" dxfId="283" priority="629" operator="equal">
      <formula>"Light Bluish Gray"</formula>
    </cfRule>
    <cfRule type="cellIs" dxfId="282" priority="630" operator="equal">
      <formula>"Red"</formula>
    </cfRule>
    <cfRule type="cellIs" dxfId="281" priority="631" operator="equal">
      <formula>"Dark Bluish Gray"</formula>
    </cfRule>
    <cfRule type="cellIs" dxfId="280" priority="632" operator="equal">
      <formula>"Black"</formula>
    </cfRule>
  </conditionalFormatting>
  <conditionalFormatting sqref="C131">
    <cfRule type="cellIs" dxfId="279" priority="577" operator="equal">
      <formula>"Trans Clear"</formula>
    </cfRule>
    <cfRule type="cellIs" dxfId="278" priority="578" operator="equal">
      <formula>"Blue"</formula>
    </cfRule>
    <cfRule type="cellIs" dxfId="277" priority="579" operator="equal">
      <formula>"Tan"</formula>
    </cfRule>
    <cfRule type="cellIs" dxfId="276" priority="580" operator="equal">
      <formula>"Yellow"</formula>
    </cfRule>
    <cfRule type="cellIs" dxfId="275" priority="581" operator="equal">
      <formula>"Light Bluish Gray"</formula>
    </cfRule>
    <cfRule type="cellIs" dxfId="274" priority="582" operator="equal">
      <formula>"Red"</formula>
    </cfRule>
    <cfRule type="cellIs" dxfId="273" priority="583" operator="equal">
      <formula>"Dark Bluish Gray"</formula>
    </cfRule>
    <cfRule type="cellIs" dxfId="272" priority="584" operator="equal">
      <formula>"Black"</formula>
    </cfRule>
  </conditionalFormatting>
  <conditionalFormatting sqref="C133">
    <cfRule type="cellIs" dxfId="271" priority="561" operator="equal">
      <formula>"Trans Clear"</formula>
    </cfRule>
    <cfRule type="cellIs" dxfId="270" priority="562" operator="equal">
      <formula>"Blue"</formula>
    </cfRule>
    <cfRule type="cellIs" dxfId="269" priority="563" operator="equal">
      <formula>"Tan"</formula>
    </cfRule>
    <cfRule type="cellIs" dxfId="268" priority="564" operator="equal">
      <formula>"Yellow"</formula>
    </cfRule>
    <cfRule type="cellIs" dxfId="267" priority="565" operator="equal">
      <formula>"Light Bluish Gray"</formula>
    </cfRule>
    <cfRule type="cellIs" dxfId="266" priority="566" operator="equal">
      <formula>"Red"</formula>
    </cfRule>
    <cfRule type="cellIs" dxfId="265" priority="567" operator="equal">
      <formula>"Dark Bluish Gray"</formula>
    </cfRule>
    <cfRule type="cellIs" dxfId="264" priority="568" operator="equal">
      <formula>"Black"</formula>
    </cfRule>
  </conditionalFormatting>
  <conditionalFormatting sqref="C135">
    <cfRule type="cellIs" dxfId="263" priority="537" operator="equal">
      <formula>"Trans Clear"</formula>
    </cfRule>
    <cfRule type="cellIs" dxfId="262" priority="538" operator="equal">
      <formula>"Blue"</formula>
    </cfRule>
    <cfRule type="cellIs" dxfId="261" priority="539" operator="equal">
      <formula>"Tan"</formula>
    </cfRule>
    <cfRule type="cellIs" dxfId="260" priority="540" operator="equal">
      <formula>"Yellow"</formula>
    </cfRule>
    <cfRule type="cellIs" dxfId="259" priority="541" operator="equal">
      <formula>"Light Bluish Gray"</formula>
    </cfRule>
    <cfRule type="cellIs" dxfId="258" priority="542" operator="equal">
      <formula>"Red"</formula>
    </cfRule>
    <cfRule type="cellIs" dxfId="257" priority="543" operator="equal">
      <formula>"Dark Bluish Gray"</formula>
    </cfRule>
    <cfRule type="cellIs" dxfId="256" priority="544" operator="equal">
      <formula>"Black"</formula>
    </cfRule>
  </conditionalFormatting>
  <conditionalFormatting sqref="C134">
    <cfRule type="cellIs" dxfId="255" priority="545" operator="equal">
      <formula>"Trans Clear"</formula>
    </cfRule>
    <cfRule type="cellIs" dxfId="254" priority="546" operator="equal">
      <formula>"Blue"</formula>
    </cfRule>
    <cfRule type="cellIs" dxfId="253" priority="547" operator="equal">
      <formula>"Tan"</formula>
    </cfRule>
    <cfRule type="cellIs" dxfId="252" priority="548" operator="equal">
      <formula>"Yellow"</formula>
    </cfRule>
    <cfRule type="cellIs" dxfId="251" priority="549" operator="equal">
      <formula>"Light Bluish Gray"</formula>
    </cfRule>
    <cfRule type="cellIs" dxfId="250" priority="550" operator="equal">
      <formula>"Red"</formula>
    </cfRule>
    <cfRule type="cellIs" dxfId="249" priority="551" operator="equal">
      <formula>"Dark Bluish Gray"</formula>
    </cfRule>
    <cfRule type="cellIs" dxfId="248" priority="552" operator="equal">
      <formula>"Black"</formula>
    </cfRule>
  </conditionalFormatting>
  <conditionalFormatting sqref="C137">
    <cfRule type="cellIs" dxfId="247" priority="529" operator="equal">
      <formula>"Trans Clear"</formula>
    </cfRule>
    <cfRule type="cellIs" dxfId="246" priority="530" operator="equal">
      <formula>"Blue"</formula>
    </cfRule>
    <cfRule type="cellIs" dxfId="245" priority="531" operator="equal">
      <formula>"Tan"</formula>
    </cfRule>
    <cfRule type="cellIs" dxfId="244" priority="532" operator="equal">
      <formula>"Yellow"</formula>
    </cfRule>
    <cfRule type="cellIs" dxfId="243" priority="533" operator="equal">
      <formula>"Light Bluish Gray"</formula>
    </cfRule>
    <cfRule type="cellIs" dxfId="242" priority="534" operator="equal">
      <formula>"Red"</formula>
    </cfRule>
    <cfRule type="cellIs" dxfId="241" priority="535" operator="equal">
      <formula>"Dark Bluish Gray"</formula>
    </cfRule>
    <cfRule type="cellIs" dxfId="240" priority="536" operator="equal">
      <formula>"Black"</formula>
    </cfRule>
  </conditionalFormatting>
  <conditionalFormatting sqref="C139">
    <cfRule type="cellIs" dxfId="239" priority="513" operator="equal">
      <formula>"Trans Clear"</formula>
    </cfRule>
    <cfRule type="cellIs" dxfId="238" priority="514" operator="equal">
      <formula>"Blue"</formula>
    </cfRule>
    <cfRule type="cellIs" dxfId="237" priority="515" operator="equal">
      <formula>"Tan"</formula>
    </cfRule>
    <cfRule type="cellIs" dxfId="236" priority="516" operator="equal">
      <formula>"Yellow"</formula>
    </cfRule>
    <cfRule type="cellIs" dxfId="235" priority="517" operator="equal">
      <formula>"Light Bluish Gray"</formula>
    </cfRule>
    <cfRule type="cellIs" dxfId="234" priority="518" operator="equal">
      <formula>"Red"</formula>
    </cfRule>
    <cfRule type="cellIs" dxfId="233" priority="519" operator="equal">
      <formula>"Dark Bluish Gray"</formula>
    </cfRule>
    <cfRule type="cellIs" dxfId="232" priority="520" operator="equal">
      <formula>"Black"</formula>
    </cfRule>
  </conditionalFormatting>
  <conditionalFormatting sqref="C92">
    <cfRule type="cellIs" dxfId="231" priority="441" operator="equal">
      <formula>"Trans Clear"</formula>
    </cfRule>
    <cfRule type="cellIs" dxfId="230" priority="442" operator="equal">
      <formula>"Blue"</formula>
    </cfRule>
    <cfRule type="cellIs" dxfId="229" priority="443" operator="equal">
      <formula>"Tan"</formula>
    </cfRule>
    <cfRule type="cellIs" dxfId="228" priority="444" operator="equal">
      <formula>"Yellow"</formula>
    </cfRule>
    <cfRule type="cellIs" dxfId="227" priority="445" operator="equal">
      <formula>"Light Bluish Gray"</formula>
    </cfRule>
    <cfRule type="cellIs" dxfId="226" priority="446" operator="equal">
      <formula>"Red"</formula>
    </cfRule>
    <cfRule type="cellIs" dxfId="225" priority="447" operator="equal">
      <formula>"Dark Bluish Gray"</formula>
    </cfRule>
    <cfRule type="cellIs" dxfId="224" priority="448" operator="equal">
      <formula>"Black"</formula>
    </cfRule>
  </conditionalFormatting>
  <conditionalFormatting sqref="C96">
    <cfRule type="cellIs" dxfId="223" priority="433" operator="equal">
      <formula>"Trans Clear"</formula>
    </cfRule>
    <cfRule type="cellIs" dxfId="222" priority="434" operator="equal">
      <formula>"Blue"</formula>
    </cfRule>
    <cfRule type="cellIs" dxfId="221" priority="435" operator="equal">
      <formula>"Tan"</formula>
    </cfRule>
    <cfRule type="cellIs" dxfId="220" priority="436" operator="equal">
      <formula>"Yellow"</formula>
    </cfRule>
    <cfRule type="cellIs" dxfId="219" priority="437" operator="equal">
      <formula>"Light Bluish Gray"</formula>
    </cfRule>
    <cfRule type="cellIs" dxfId="218" priority="438" operator="equal">
      <formula>"Red"</formula>
    </cfRule>
    <cfRule type="cellIs" dxfId="217" priority="439" operator="equal">
      <formula>"Dark Bluish Gray"</formula>
    </cfRule>
    <cfRule type="cellIs" dxfId="216" priority="440" operator="equal">
      <formula>"Black"</formula>
    </cfRule>
  </conditionalFormatting>
  <conditionalFormatting sqref="C103">
    <cfRule type="cellIs" dxfId="215" priority="401" operator="equal">
      <formula>"Trans Clear"</formula>
    </cfRule>
    <cfRule type="cellIs" dxfId="214" priority="402" operator="equal">
      <formula>"Blue"</formula>
    </cfRule>
    <cfRule type="cellIs" dxfId="213" priority="403" operator="equal">
      <formula>"Tan"</formula>
    </cfRule>
    <cfRule type="cellIs" dxfId="212" priority="404" operator="equal">
      <formula>"Yellow"</formula>
    </cfRule>
    <cfRule type="cellIs" dxfId="211" priority="405" operator="equal">
      <formula>"Light Bluish Gray"</formula>
    </cfRule>
    <cfRule type="cellIs" dxfId="210" priority="406" operator="equal">
      <formula>"Red"</formula>
    </cfRule>
    <cfRule type="cellIs" dxfId="209" priority="407" operator="equal">
      <formula>"Dark Bluish Gray"</formula>
    </cfRule>
    <cfRule type="cellIs" dxfId="208" priority="408" operator="equal">
      <formula>"Black"</formula>
    </cfRule>
  </conditionalFormatting>
  <conditionalFormatting sqref="C104">
    <cfRule type="cellIs" dxfId="207" priority="393" operator="equal">
      <formula>"Trans Clear"</formula>
    </cfRule>
    <cfRule type="cellIs" dxfId="206" priority="394" operator="equal">
      <formula>"Blue"</formula>
    </cfRule>
    <cfRule type="cellIs" dxfId="205" priority="395" operator="equal">
      <formula>"Tan"</formula>
    </cfRule>
    <cfRule type="cellIs" dxfId="204" priority="396" operator="equal">
      <formula>"Yellow"</formula>
    </cfRule>
    <cfRule type="cellIs" dxfId="203" priority="397" operator="equal">
      <formula>"Light Bluish Gray"</formula>
    </cfRule>
    <cfRule type="cellIs" dxfId="202" priority="398" operator="equal">
      <formula>"Red"</formula>
    </cfRule>
    <cfRule type="cellIs" dxfId="201" priority="399" operator="equal">
      <formula>"Dark Bluish Gray"</formula>
    </cfRule>
    <cfRule type="cellIs" dxfId="200" priority="400" operator="equal">
      <formula>"Black"</formula>
    </cfRule>
  </conditionalFormatting>
  <conditionalFormatting sqref="C105">
    <cfRule type="cellIs" dxfId="199" priority="385" operator="equal">
      <formula>"Trans Clear"</formula>
    </cfRule>
    <cfRule type="cellIs" dxfId="198" priority="386" operator="equal">
      <formula>"Blue"</formula>
    </cfRule>
    <cfRule type="cellIs" dxfId="197" priority="387" operator="equal">
      <formula>"Tan"</formula>
    </cfRule>
    <cfRule type="cellIs" dxfId="196" priority="388" operator="equal">
      <formula>"Yellow"</formula>
    </cfRule>
    <cfRule type="cellIs" dxfId="195" priority="389" operator="equal">
      <formula>"Light Bluish Gray"</formula>
    </cfRule>
    <cfRule type="cellIs" dxfId="194" priority="390" operator="equal">
      <formula>"Red"</formula>
    </cfRule>
    <cfRule type="cellIs" dxfId="193" priority="391" operator="equal">
      <formula>"Dark Bluish Gray"</formula>
    </cfRule>
    <cfRule type="cellIs" dxfId="192" priority="392" operator="equal">
      <formula>"Black"</formula>
    </cfRule>
  </conditionalFormatting>
  <conditionalFormatting sqref="C111">
    <cfRule type="cellIs" dxfId="191" priority="369" operator="equal">
      <formula>"Trans Clear"</formula>
    </cfRule>
    <cfRule type="cellIs" dxfId="190" priority="370" operator="equal">
      <formula>"Blue"</formula>
    </cfRule>
    <cfRule type="cellIs" dxfId="189" priority="371" operator="equal">
      <formula>"Tan"</formula>
    </cfRule>
    <cfRule type="cellIs" dxfId="188" priority="372" operator="equal">
      <formula>"Yellow"</formula>
    </cfRule>
    <cfRule type="cellIs" dxfId="187" priority="373" operator="equal">
      <formula>"Light Bluish Gray"</formula>
    </cfRule>
    <cfRule type="cellIs" dxfId="186" priority="374" operator="equal">
      <formula>"Red"</formula>
    </cfRule>
    <cfRule type="cellIs" dxfId="185" priority="375" operator="equal">
      <formula>"Dark Bluish Gray"</formula>
    </cfRule>
    <cfRule type="cellIs" dxfId="184" priority="376" operator="equal">
      <formula>"Black"</formula>
    </cfRule>
  </conditionalFormatting>
  <conditionalFormatting sqref="C115">
    <cfRule type="cellIs" dxfId="183" priority="345" operator="equal">
      <formula>"Trans Clear"</formula>
    </cfRule>
    <cfRule type="cellIs" dxfId="182" priority="346" operator="equal">
      <formula>"Blue"</formula>
    </cfRule>
    <cfRule type="cellIs" dxfId="181" priority="347" operator="equal">
      <formula>"Tan"</formula>
    </cfRule>
    <cfRule type="cellIs" dxfId="180" priority="348" operator="equal">
      <formula>"Yellow"</formula>
    </cfRule>
    <cfRule type="cellIs" dxfId="179" priority="349" operator="equal">
      <formula>"Light Bluish Gray"</formula>
    </cfRule>
    <cfRule type="cellIs" dxfId="178" priority="350" operator="equal">
      <formula>"Red"</formula>
    </cfRule>
    <cfRule type="cellIs" dxfId="177" priority="351" operator="equal">
      <formula>"Dark Bluish Gray"</formula>
    </cfRule>
    <cfRule type="cellIs" dxfId="176" priority="352" operator="equal">
      <formula>"Black"</formula>
    </cfRule>
  </conditionalFormatting>
  <conditionalFormatting sqref="C117">
    <cfRule type="cellIs" dxfId="175" priority="321" operator="equal">
      <formula>"Trans Clear"</formula>
    </cfRule>
    <cfRule type="cellIs" dxfId="174" priority="322" operator="equal">
      <formula>"Blue"</formula>
    </cfRule>
    <cfRule type="cellIs" dxfId="173" priority="323" operator="equal">
      <formula>"Tan"</formula>
    </cfRule>
    <cfRule type="cellIs" dxfId="172" priority="324" operator="equal">
      <formula>"Yellow"</formula>
    </cfRule>
    <cfRule type="cellIs" dxfId="171" priority="325" operator="equal">
      <formula>"Light Bluish Gray"</formula>
    </cfRule>
    <cfRule type="cellIs" dxfId="170" priority="326" operator="equal">
      <formula>"Red"</formula>
    </cfRule>
    <cfRule type="cellIs" dxfId="169" priority="327" operator="equal">
      <formula>"Dark Bluish Gray"</formula>
    </cfRule>
    <cfRule type="cellIs" dxfId="168" priority="328" operator="equal">
      <formula>"Black"</formula>
    </cfRule>
  </conditionalFormatting>
  <conditionalFormatting sqref="C121">
    <cfRule type="cellIs" dxfId="167" priority="313" operator="equal">
      <formula>"Trans Clear"</formula>
    </cfRule>
    <cfRule type="cellIs" dxfId="166" priority="314" operator="equal">
      <formula>"Blue"</formula>
    </cfRule>
    <cfRule type="cellIs" dxfId="165" priority="315" operator="equal">
      <formula>"Tan"</formula>
    </cfRule>
    <cfRule type="cellIs" dxfId="164" priority="316" operator="equal">
      <formula>"Yellow"</formula>
    </cfRule>
    <cfRule type="cellIs" dxfId="163" priority="317" operator="equal">
      <formula>"Light Bluish Gray"</formula>
    </cfRule>
    <cfRule type="cellIs" dxfId="162" priority="318" operator="equal">
      <formula>"Red"</formula>
    </cfRule>
    <cfRule type="cellIs" dxfId="161" priority="319" operator="equal">
      <formula>"Dark Bluish Gray"</formula>
    </cfRule>
    <cfRule type="cellIs" dxfId="160" priority="320" operator="equal">
      <formula>"Black"</formula>
    </cfRule>
  </conditionalFormatting>
  <conditionalFormatting sqref="C124">
    <cfRule type="cellIs" dxfId="159" priority="289" operator="equal">
      <formula>"Trans Clear"</formula>
    </cfRule>
    <cfRule type="cellIs" dxfId="158" priority="290" operator="equal">
      <formula>"Blue"</formula>
    </cfRule>
    <cfRule type="cellIs" dxfId="157" priority="291" operator="equal">
      <formula>"Tan"</formula>
    </cfRule>
    <cfRule type="cellIs" dxfId="156" priority="292" operator="equal">
      <formula>"Yellow"</formula>
    </cfRule>
    <cfRule type="cellIs" dxfId="155" priority="293" operator="equal">
      <formula>"Light Bluish Gray"</formula>
    </cfRule>
    <cfRule type="cellIs" dxfId="154" priority="294" operator="equal">
      <formula>"Red"</formula>
    </cfRule>
    <cfRule type="cellIs" dxfId="153" priority="295" operator="equal">
      <formula>"Dark Bluish Gray"</formula>
    </cfRule>
    <cfRule type="cellIs" dxfId="152" priority="296" operator="equal">
      <formula>"Black"</formula>
    </cfRule>
  </conditionalFormatting>
  <conditionalFormatting sqref="C126">
    <cfRule type="cellIs" dxfId="151" priority="281" operator="equal">
      <formula>"Trans Clear"</formula>
    </cfRule>
    <cfRule type="cellIs" dxfId="150" priority="282" operator="equal">
      <formula>"Blue"</formula>
    </cfRule>
    <cfRule type="cellIs" dxfId="149" priority="283" operator="equal">
      <formula>"Tan"</formula>
    </cfRule>
    <cfRule type="cellIs" dxfId="148" priority="284" operator="equal">
      <formula>"Yellow"</formula>
    </cfRule>
    <cfRule type="cellIs" dxfId="147" priority="285" operator="equal">
      <formula>"Light Bluish Gray"</formula>
    </cfRule>
    <cfRule type="cellIs" dxfId="146" priority="286" operator="equal">
      <formula>"Red"</formula>
    </cfRule>
    <cfRule type="cellIs" dxfId="145" priority="287" operator="equal">
      <formula>"Dark Bluish Gray"</formula>
    </cfRule>
    <cfRule type="cellIs" dxfId="144" priority="288" operator="equal">
      <formula>"Black"</formula>
    </cfRule>
  </conditionalFormatting>
  <conditionalFormatting sqref="C128">
    <cfRule type="cellIs" dxfId="143" priority="273" operator="equal">
      <formula>"Trans Clear"</formula>
    </cfRule>
    <cfRule type="cellIs" dxfId="142" priority="274" operator="equal">
      <formula>"Blue"</formula>
    </cfRule>
    <cfRule type="cellIs" dxfId="141" priority="275" operator="equal">
      <formula>"Tan"</formula>
    </cfRule>
    <cfRule type="cellIs" dxfId="140" priority="276" operator="equal">
      <formula>"Yellow"</formula>
    </cfRule>
    <cfRule type="cellIs" dxfId="139" priority="277" operator="equal">
      <formula>"Light Bluish Gray"</formula>
    </cfRule>
    <cfRule type="cellIs" dxfId="138" priority="278" operator="equal">
      <formula>"Red"</formula>
    </cfRule>
    <cfRule type="cellIs" dxfId="137" priority="279" operator="equal">
      <formula>"Dark Bluish Gray"</formula>
    </cfRule>
    <cfRule type="cellIs" dxfId="136" priority="280" operator="equal">
      <formula>"Black"</formula>
    </cfRule>
  </conditionalFormatting>
  <conditionalFormatting sqref="C136">
    <cfRule type="cellIs" dxfId="135" priority="209" operator="equal">
      <formula>"Trans Clear"</formula>
    </cfRule>
    <cfRule type="cellIs" dxfId="134" priority="210" operator="equal">
      <formula>"Blue"</formula>
    </cfRule>
    <cfRule type="cellIs" dxfId="133" priority="211" operator="equal">
      <formula>"Tan"</formula>
    </cfRule>
    <cfRule type="cellIs" dxfId="132" priority="212" operator="equal">
      <formula>"Yellow"</formula>
    </cfRule>
    <cfRule type="cellIs" dxfId="131" priority="213" operator="equal">
      <formula>"Light Bluish Gray"</formula>
    </cfRule>
    <cfRule type="cellIs" dxfId="130" priority="214" operator="equal">
      <formula>"Red"</formula>
    </cfRule>
    <cfRule type="cellIs" dxfId="129" priority="215" operator="equal">
      <formula>"Dark Bluish Gray"</formula>
    </cfRule>
    <cfRule type="cellIs" dxfId="128" priority="216" operator="equal">
      <formula>"Black"</formula>
    </cfRule>
  </conditionalFormatting>
  <conditionalFormatting sqref="C108">
    <cfRule type="cellIs" dxfId="127" priority="201" operator="equal">
      <formula>"Trans Clear"</formula>
    </cfRule>
    <cfRule type="cellIs" dxfId="126" priority="202" operator="equal">
      <formula>"Blue"</formula>
    </cfRule>
    <cfRule type="cellIs" dxfId="125" priority="203" operator="equal">
      <formula>"Tan"</formula>
    </cfRule>
    <cfRule type="cellIs" dxfId="124" priority="204" operator="equal">
      <formula>"Yellow"</formula>
    </cfRule>
    <cfRule type="cellIs" dxfId="123" priority="205" operator="equal">
      <formula>"Light Bluish Gray"</formula>
    </cfRule>
    <cfRule type="cellIs" dxfId="122" priority="206" operator="equal">
      <formula>"Red"</formula>
    </cfRule>
    <cfRule type="cellIs" dxfId="121" priority="207" operator="equal">
      <formula>"Dark Bluish Gray"</formula>
    </cfRule>
    <cfRule type="cellIs" dxfId="120" priority="208" operator="equal">
      <formula>"Black"</formula>
    </cfRule>
  </conditionalFormatting>
  <conditionalFormatting sqref="C106">
    <cfRule type="cellIs" dxfId="119" priority="193" operator="equal">
      <formula>"Trans Clear"</formula>
    </cfRule>
    <cfRule type="cellIs" dxfId="118" priority="194" operator="equal">
      <formula>"Blue"</formula>
    </cfRule>
    <cfRule type="cellIs" dxfId="117" priority="195" operator="equal">
      <formula>"Tan"</formula>
    </cfRule>
    <cfRule type="cellIs" dxfId="116" priority="196" operator="equal">
      <formula>"Yellow"</formula>
    </cfRule>
    <cfRule type="cellIs" dxfId="115" priority="197" operator="equal">
      <formula>"Light Bluish Gray"</formula>
    </cfRule>
    <cfRule type="cellIs" dxfId="114" priority="198" operator="equal">
      <formula>"Red"</formula>
    </cfRule>
    <cfRule type="cellIs" dxfId="113" priority="199" operator="equal">
      <formula>"Dark Bluish Gray"</formula>
    </cfRule>
    <cfRule type="cellIs" dxfId="112" priority="200" operator="equal">
      <formula>"Black"</formula>
    </cfRule>
  </conditionalFormatting>
  <conditionalFormatting sqref="C87">
    <cfRule type="cellIs" dxfId="111" priority="177" operator="equal">
      <formula>"Trans Clear"</formula>
    </cfRule>
    <cfRule type="cellIs" dxfId="110" priority="178" operator="equal">
      <formula>"Blue"</formula>
    </cfRule>
    <cfRule type="cellIs" dxfId="109" priority="179" operator="equal">
      <formula>"Tan"</formula>
    </cfRule>
    <cfRule type="cellIs" dxfId="108" priority="180" operator="equal">
      <formula>"Yellow"</formula>
    </cfRule>
    <cfRule type="cellIs" dxfId="107" priority="181" operator="equal">
      <formula>"Light Bluish Gray"</formula>
    </cfRule>
    <cfRule type="cellIs" dxfId="106" priority="182" operator="equal">
      <formula>"Red"</formula>
    </cfRule>
    <cfRule type="cellIs" dxfId="105" priority="183" operator="equal">
      <formula>"Dark Bluish Gray"</formula>
    </cfRule>
    <cfRule type="cellIs" dxfId="104" priority="184" operator="equal">
      <formula>"Black"</formula>
    </cfRule>
  </conditionalFormatting>
  <conditionalFormatting sqref="C107">
    <cfRule type="cellIs" dxfId="103" priority="169" operator="equal">
      <formula>"Trans Clear"</formula>
    </cfRule>
    <cfRule type="cellIs" dxfId="102" priority="170" operator="equal">
      <formula>"Blue"</formula>
    </cfRule>
    <cfRule type="cellIs" dxfId="101" priority="171" operator="equal">
      <formula>"Tan"</formula>
    </cfRule>
    <cfRule type="cellIs" dxfId="100" priority="172" operator="equal">
      <formula>"Yellow"</formula>
    </cfRule>
    <cfRule type="cellIs" dxfId="99" priority="173" operator="equal">
      <formula>"Light Bluish Gray"</formula>
    </cfRule>
    <cfRule type="cellIs" dxfId="98" priority="174" operator="equal">
      <formula>"Red"</formula>
    </cfRule>
    <cfRule type="cellIs" dxfId="97" priority="175" operator="equal">
      <formula>"Dark Bluish Gray"</formula>
    </cfRule>
    <cfRule type="cellIs" dxfId="96" priority="176" operator="equal">
      <formula>"Black"</formula>
    </cfRule>
  </conditionalFormatting>
  <conditionalFormatting sqref="C109">
    <cfRule type="cellIs" dxfId="95" priority="153" operator="equal">
      <formula>"Trans Clear"</formula>
    </cfRule>
    <cfRule type="cellIs" dxfId="94" priority="154" operator="equal">
      <formula>"Blue"</formula>
    </cfRule>
    <cfRule type="cellIs" dxfId="93" priority="155" operator="equal">
      <formula>"Tan"</formula>
    </cfRule>
    <cfRule type="cellIs" dxfId="92" priority="156" operator="equal">
      <formula>"Yellow"</formula>
    </cfRule>
    <cfRule type="cellIs" dxfId="91" priority="157" operator="equal">
      <formula>"Light Bluish Gray"</formula>
    </cfRule>
    <cfRule type="cellIs" dxfId="90" priority="158" operator="equal">
      <formula>"Red"</formula>
    </cfRule>
    <cfRule type="cellIs" dxfId="89" priority="159" operator="equal">
      <formula>"Dark Bluish Gray"</formula>
    </cfRule>
    <cfRule type="cellIs" dxfId="88" priority="160" operator="equal">
      <formula>"Black"</formula>
    </cfRule>
  </conditionalFormatting>
  <conditionalFormatting sqref="C120">
    <cfRule type="cellIs" dxfId="87" priority="137" operator="equal">
      <formula>"Trans Clear"</formula>
    </cfRule>
    <cfRule type="cellIs" dxfId="86" priority="138" operator="equal">
      <formula>"Blue"</formula>
    </cfRule>
    <cfRule type="cellIs" dxfId="85" priority="139" operator="equal">
      <formula>"Tan"</formula>
    </cfRule>
    <cfRule type="cellIs" dxfId="84" priority="140" operator="equal">
      <formula>"Yellow"</formula>
    </cfRule>
    <cfRule type="cellIs" dxfId="83" priority="141" operator="equal">
      <formula>"Light Bluish Gray"</formula>
    </cfRule>
    <cfRule type="cellIs" dxfId="82" priority="142" operator="equal">
      <formula>"Red"</formula>
    </cfRule>
    <cfRule type="cellIs" dxfId="81" priority="143" operator="equal">
      <formula>"Dark Bluish Gray"</formula>
    </cfRule>
    <cfRule type="cellIs" dxfId="80" priority="144" operator="equal">
      <formula>"Black"</formula>
    </cfRule>
  </conditionalFormatting>
  <conditionalFormatting sqref="C132">
    <cfRule type="cellIs" dxfId="79" priority="105" operator="equal">
      <formula>"Trans Clear"</formula>
    </cfRule>
    <cfRule type="cellIs" dxfId="78" priority="106" operator="equal">
      <formula>"Blue"</formula>
    </cfRule>
    <cfRule type="cellIs" dxfId="77" priority="107" operator="equal">
      <formula>"Tan"</formula>
    </cfRule>
    <cfRule type="cellIs" dxfId="76" priority="108" operator="equal">
      <formula>"Yellow"</formula>
    </cfRule>
    <cfRule type="cellIs" dxfId="75" priority="109" operator="equal">
      <formula>"Light Bluish Gray"</formula>
    </cfRule>
    <cfRule type="cellIs" dxfId="74" priority="110" operator="equal">
      <formula>"Red"</formula>
    </cfRule>
    <cfRule type="cellIs" dxfId="73" priority="111" operator="equal">
      <formula>"Dark Bluish Gray"</formula>
    </cfRule>
    <cfRule type="cellIs" dxfId="72" priority="112" operator="equal">
      <formula>"Black"</formula>
    </cfRule>
  </conditionalFormatting>
  <conditionalFormatting sqref="C138">
    <cfRule type="cellIs" dxfId="71" priority="81" operator="equal">
      <formula>"Trans Clear"</formula>
    </cfRule>
    <cfRule type="cellIs" dxfId="70" priority="82" operator="equal">
      <formula>"Blue"</formula>
    </cfRule>
    <cfRule type="cellIs" dxfId="69" priority="83" operator="equal">
      <formula>"Tan"</formula>
    </cfRule>
    <cfRule type="cellIs" dxfId="68" priority="84" operator="equal">
      <formula>"Yellow"</formula>
    </cfRule>
    <cfRule type="cellIs" dxfId="67" priority="85" operator="equal">
      <formula>"Light Bluish Gray"</formula>
    </cfRule>
    <cfRule type="cellIs" dxfId="66" priority="86" operator="equal">
      <formula>"Red"</formula>
    </cfRule>
    <cfRule type="cellIs" dxfId="65" priority="87" operator="equal">
      <formula>"Dark Bluish Gray"</formula>
    </cfRule>
    <cfRule type="cellIs" dxfId="64" priority="88" operator="equal">
      <formula>"Black"</formula>
    </cfRule>
  </conditionalFormatting>
  <conditionalFormatting sqref="C130">
    <cfRule type="cellIs" dxfId="63" priority="73" operator="equal">
      <formula>"Trans Clear"</formula>
    </cfRule>
    <cfRule type="cellIs" dxfId="62" priority="74" operator="equal">
      <formula>"Blue"</formula>
    </cfRule>
    <cfRule type="cellIs" dxfId="61" priority="75" operator="equal">
      <formula>"Tan"</formula>
    </cfRule>
    <cfRule type="cellIs" dxfId="60" priority="76" operator="equal">
      <formula>"Yellow"</formula>
    </cfRule>
    <cfRule type="cellIs" dxfId="59" priority="77" operator="equal">
      <formula>"Light Bluish Gray"</formula>
    </cfRule>
    <cfRule type="cellIs" dxfId="58" priority="78" operator="equal">
      <formula>"Red"</formula>
    </cfRule>
    <cfRule type="cellIs" dxfId="57" priority="79" operator="equal">
      <formula>"Dark Bluish Gray"</formula>
    </cfRule>
    <cfRule type="cellIs" dxfId="56" priority="80" operator="equal">
      <formula>"Black"</formula>
    </cfRule>
  </conditionalFormatting>
  <conditionalFormatting sqref="C98">
    <cfRule type="cellIs" dxfId="55" priority="65" operator="equal">
      <formula>"Trans Clear"</formula>
    </cfRule>
    <cfRule type="cellIs" dxfId="54" priority="66" operator="equal">
      <formula>"Blue"</formula>
    </cfRule>
    <cfRule type="cellIs" dxfId="53" priority="67" operator="equal">
      <formula>"Tan"</formula>
    </cfRule>
    <cfRule type="cellIs" dxfId="52" priority="68" operator="equal">
      <formula>"Yellow"</formula>
    </cfRule>
    <cfRule type="cellIs" dxfId="51" priority="69" operator="equal">
      <formula>"Light Bluish Gray"</formula>
    </cfRule>
    <cfRule type="cellIs" dxfId="50" priority="70" operator="equal">
      <formula>"Red"</formula>
    </cfRule>
    <cfRule type="cellIs" dxfId="49" priority="71" operator="equal">
      <formula>"Dark Bluish Gray"</formula>
    </cfRule>
    <cfRule type="cellIs" dxfId="48" priority="72" operator="equal">
      <formula>"Black"</formula>
    </cfRule>
  </conditionalFormatting>
  <conditionalFormatting sqref="C141">
    <cfRule type="cellIs" dxfId="47" priority="41" operator="equal">
      <formula>"Trans Clear"</formula>
    </cfRule>
    <cfRule type="cellIs" dxfId="46" priority="42" operator="equal">
      <formula>"Blue"</formula>
    </cfRule>
    <cfRule type="cellIs" dxfId="45" priority="43" operator="equal">
      <formula>"Tan"</formula>
    </cfRule>
    <cfRule type="cellIs" dxfId="44" priority="44" operator="equal">
      <formula>"Yellow"</formula>
    </cfRule>
    <cfRule type="cellIs" dxfId="43" priority="45" operator="equal">
      <formula>"Light Bluish Gray"</formula>
    </cfRule>
    <cfRule type="cellIs" dxfId="42" priority="46" operator="equal">
      <formula>"Red"</formula>
    </cfRule>
    <cfRule type="cellIs" dxfId="41" priority="47" operator="equal">
      <formula>"Dark Bluish Gray"</formula>
    </cfRule>
    <cfRule type="cellIs" dxfId="40" priority="48" operator="equal">
      <formula>"Black"</formula>
    </cfRule>
  </conditionalFormatting>
  <conditionalFormatting sqref="C142">
    <cfRule type="cellIs" dxfId="39" priority="33" operator="equal">
      <formula>"Trans Clear"</formula>
    </cfRule>
    <cfRule type="cellIs" dxfId="38" priority="34" operator="equal">
      <formula>"Blue"</formula>
    </cfRule>
    <cfRule type="cellIs" dxfId="37" priority="35" operator="equal">
      <formula>"Tan"</formula>
    </cfRule>
    <cfRule type="cellIs" dxfId="36" priority="36" operator="equal">
      <formula>"Yellow"</formula>
    </cfRule>
    <cfRule type="cellIs" dxfId="35" priority="37" operator="equal">
      <formula>"Light Bluish Gray"</formula>
    </cfRule>
    <cfRule type="cellIs" dxfId="34" priority="38" operator="equal">
      <formula>"Red"</formula>
    </cfRule>
    <cfRule type="cellIs" dxfId="33" priority="39" operator="equal">
      <formula>"Dark Bluish Gray"</formula>
    </cfRule>
    <cfRule type="cellIs" dxfId="32" priority="40" operator="equal">
      <formula>"Black"</formula>
    </cfRule>
  </conditionalFormatting>
  <conditionalFormatting sqref="C143">
    <cfRule type="cellIs" dxfId="31" priority="25" operator="equal">
      <formula>"Trans Clear"</formula>
    </cfRule>
    <cfRule type="cellIs" dxfId="30" priority="26" operator="equal">
      <formula>"Blue"</formula>
    </cfRule>
    <cfRule type="cellIs" dxfId="29" priority="27" operator="equal">
      <formula>"Tan"</formula>
    </cfRule>
    <cfRule type="cellIs" dxfId="28" priority="28" operator="equal">
      <formula>"Yellow"</formula>
    </cfRule>
    <cfRule type="cellIs" dxfId="27" priority="29" operator="equal">
      <formula>"Light Bluish Gray"</formula>
    </cfRule>
    <cfRule type="cellIs" dxfId="26" priority="30" operator="equal">
      <formula>"Red"</formula>
    </cfRule>
    <cfRule type="cellIs" dxfId="25" priority="31" operator="equal">
      <formula>"Dark Bluish Gray"</formula>
    </cfRule>
    <cfRule type="cellIs" dxfId="24" priority="32" operator="equal">
      <formula>"Black"</formula>
    </cfRule>
  </conditionalFormatting>
  <conditionalFormatting sqref="C144">
    <cfRule type="cellIs" dxfId="23" priority="17" operator="equal">
      <formula>"Trans Clear"</formula>
    </cfRule>
    <cfRule type="cellIs" dxfId="22" priority="18" operator="equal">
      <formula>"Blue"</formula>
    </cfRule>
    <cfRule type="cellIs" dxfId="21" priority="19" operator="equal">
      <formula>"Tan"</formula>
    </cfRule>
    <cfRule type="cellIs" dxfId="20" priority="20" operator="equal">
      <formula>"Yellow"</formula>
    </cfRule>
    <cfRule type="cellIs" dxfId="19" priority="21" operator="equal">
      <formula>"Light Bluish Gray"</formula>
    </cfRule>
    <cfRule type="cellIs" dxfId="18" priority="22" operator="equal">
      <formula>"Red"</formula>
    </cfRule>
    <cfRule type="cellIs" dxfId="17" priority="23" operator="equal">
      <formula>"Dark Bluish Gray"</formula>
    </cfRule>
    <cfRule type="cellIs" dxfId="16" priority="24" operator="equal">
      <formula>"Black"</formula>
    </cfRule>
  </conditionalFormatting>
  <conditionalFormatting sqref="C93">
    <cfRule type="cellIs" dxfId="15" priority="9" operator="equal">
      <formula>"Trans Clear"</formula>
    </cfRule>
    <cfRule type="cellIs" dxfId="14" priority="10" operator="equal">
      <formula>"Blue"</formula>
    </cfRule>
    <cfRule type="cellIs" dxfId="13" priority="11" operator="equal">
      <formula>"Tan"</formula>
    </cfRule>
    <cfRule type="cellIs" dxfId="12" priority="12" operator="equal">
      <formula>"Yellow"</formula>
    </cfRule>
    <cfRule type="cellIs" dxfId="11" priority="13" operator="equal">
      <formula>"Light Bluish Gray"</formula>
    </cfRule>
    <cfRule type="cellIs" dxfId="10" priority="14" operator="equal">
      <formula>"Red"</formula>
    </cfRule>
    <cfRule type="cellIs" dxfId="9" priority="15" operator="equal">
      <formula>"Dark Bluish Gray"</formula>
    </cfRule>
    <cfRule type="cellIs" dxfId="8" priority="16" operator="equal">
      <formula>"Black"</formula>
    </cfRule>
  </conditionalFormatting>
  <conditionalFormatting sqref="C94">
    <cfRule type="cellIs" dxfId="7" priority="1" operator="equal">
      <formula>"Trans Clear"</formula>
    </cfRule>
    <cfRule type="cellIs" dxfId="6" priority="2" operator="equal">
      <formula>"Blue"</formula>
    </cfRule>
    <cfRule type="cellIs" dxfId="5" priority="3" operator="equal">
      <formula>"Tan"</formula>
    </cfRule>
    <cfRule type="cellIs" dxfId="4" priority="4" operator="equal">
      <formula>"Yellow"</formula>
    </cfRule>
    <cfRule type="cellIs" dxfId="3" priority="5" operator="equal">
      <formula>"Light Bluish Gray"</formula>
    </cfRule>
    <cfRule type="cellIs" dxfId="2" priority="6" operator="equal">
      <formula>"Red"</formula>
    </cfRule>
    <cfRule type="cellIs" dxfId="1" priority="7" operator="equal">
      <formula>"Dark Bluish Gray"</formula>
    </cfRule>
    <cfRule type="cellIs" dxfId="0" priority="8" operator="equal">
      <formula>"Black"</formula>
    </cfRule>
  </conditionalFormatting>
  <hyperlinks>
    <hyperlink ref="F30" r:id="rId1" xr:uid="{00000000-0004-0000-0000-000000000000}"/>
    <hyperlink ref="F32" r:id="rId2" xr:uid="{00000000-0004-0000-0000-000002000000}"/>
    <hyperlink ref="F33" r:id="rId3" xr:uid="{00000000-0004-0000-0000-000003000000}"/>
    <hyperlink ref="F141" r:id="rId4" xr:uid="{00000000-0004-0000-0000-000004000000}"/>
    <hyperlink ref="F142" r:id="rId5" xr:uid="{00000000-0004-0000-0000-000005000000}"/>
    <hyperlink ref="F4" r:id="rId6" xr:uid="{00000000-0004-0000-0000-000006000000}"/>
    <hyperlink ref="F5" r:id="rId7" xr:uid="{00000000-0004-0000-0000-000007000000}"/>
    <hyperlink ref="F6" r:id="rId8" xr:uid="{00000000-0004-0000-0000-000008000000}"/>
    <hyperlink ref="F7" r:id="rId9" xr:uid="{00000000-0004-0000-0000-000009000000}"/>
    <hyperlink ref="F8" r:id="rId10" xr:uid="{00000000-0004-0000-0000-00000A000000}"/>
    <hyperlink ref="F9" r:id="rId11" xr:uid="{00000000-0004-0000-0000-00000B000000}"/>
    <hyperlink ref="F10" r:id="rId12" xr:uid="{00000000-0004-0000-0000-00000C000000}"/>
    <hyperlink ref="F11" r:id="rId13" xr:uid="{00000000-0004-0000-0000-00000D000000}"/>
    <hyperlink ref="F13" r:id="rId14" xr:uid="{00000000-0004-0000-0000-00000E000000}"/>
    <hyperlink ref="F12" r:id="rId15" xr:uid="{00000000-0004-0000-0000-00000F000000}"/>
    <hyperlink ref="F17" r:id="rId16" xr:uid="{00000000-0004-0000-0000-000010000000}"/>
    <hyperlink ref="F16" r:id="rId17" xr:uid="{00000000-0004-0000-0000-000011000000}"/>
    <hyperlink ref="F14" r:id="rId18" xr:uid="{00000000-0004-0000-0000-000012000000}"/>
    <hyperlink ref="F15" r:id="rId19" xr:uid="{00000000-0004-0000-0000-000013000000}"/>
    <hyperlink ref="F18" r:id="rId20" xr:uid="{00000000-0004-0000-0000-000014000000}"/>
    <hyperlink ref="F19" r:id="rId21" xr:uid="{00000000-0004-0000-0000-000015000000}"/>
    <hyperlink ref="F20" r:id="rId22" xr:uid="{00000000-0004-0000-0000-000016000000}"/>
    <hyperlink ref="F21" r:id="rId23" xr:uid="{00000000-0004-0000-0000-000017000000}"/>
    <hyperlink ref="F22" r:id="rId24" xr:uid="{00000000-0004-0000-0000-000018000000}"/>
    <hyperlink ref="F23" r:id="rId25" xr:uid="{00000000-0004-0000-0000-000019000000}"/>
    <hyperlink ref="F24" r:id="rId26" xr:uid="{00000000-0004-0000-0000-00001A000000}"/>
    <hyperlink ref="F25" r:id="rId27" xr:uid="{00000000-0004-0000-0000-00001B000000}"/>
    <hyperlink ref="F29" r:id="rId28" xr:uid="{00000000-0004-0000-0000-00001C000000}"/>
    <hyperlink ref="F36" r:id="rId29" xr:uid="{00000000-0004-0000-0000-00001D000000}"/>
    <hyperlink ref="F37" r:id="rId30" xr:uid="{00000000-0004-0000-0000-00001E000000}"/>
    <hyperlink ref="F38" r:id="rId31" xr:uid="{00000000-0004-0000-0000-00001F000000}"/>
    <hyperlink ref="F40" r:id="rId32" xr:uid="{00000000-0004-0000-0000-000020000000}"/>
    <hyperlink ref="F41" r:id="rId33" xr:uid="{00000000-0004-0000-0000-000021000000}"/>
    <hyperlink ref="F42" r:id="rId34" xr:uid="{00000000-0004-0000-0000-000022000000}"/>
    <hyperlink ref="F44" r:id="rId35" xr:uid="{00000000-0004-0000-0000-000023000000}"/>
    <hyperlink ref="F47" r:id="rId36" xr:uid="{00000000-0004-0000-0000-000025000000}"/>
    <hyperlink ref="F50" r:id="rId37" xr:uid="{00000000-0004-0000-0000-000028000000}"/>
    <hyperlink ref="F61" r:id="rId38" xr:uid="{00000000-0004-0000-0000-000029000000}"/>
    <hyperlink ref="F64" r:id="rId39" xr:uid="{00000000-0004-0000-0000-00002A000000}"/>
    <hyperlink ref="F65" r:id="rId40" xr:uid="{00000000-0004-0000-0000-00002B000000}"/>
    <hyperlink ref="F67" r:id="rId41" xr:uid="{00000000-0004-0000-0000-00002C000000}"/>
    <hyperlink ref="F89" r:id="rId42" xr:uid="{00000000-0004-0000-0000-00002D000000}"/>
    <hyperlink ref="F90" r:id="rId43" xr:uid="{00000000-0004-0000-0000-00002E000000}"/>
    <hyperlink ref="F93" r:id="rId44" xr:uid="{00000000-0004-0000-0000-00002F000000}"/>
    <hyperlink ref="F94" r:id="rId45" xr:uid="{00000000-0004-0000-0000-000030000000}"/>
    <hyperlink ref="F95" r:id="rId46" xr:uid="{00000000-0004-0000-0000-000031000000}"/>
    <hyperlink ref="F96" r:id="rId47" xr:uid="{00000000-0004-0000-0000-000032000000}"/>
    <hyperlink ref="F98" r:id="rId48" xr:uid="{00000000-0004-0000-0000-000033000000}"/>
    <hyperlink ref="F102" r:id="rId49" xr:uid="{00000000-0004-0000-0000-000034000000}"/>
    <hyperlink ref="F103" r:id="rId50" xr:uid="{00000000-0004-0000-0000-000035000000}"/>
    <hyperlink ref="F104" r:id="rId51" xr:uid="{00000000-0004-0000-0000-000036000000}"/>
    <hyperlink ref="F107" r:id="rId52" xr:uid="{00000000-0004-0000-0000-000037000000}"/>
    <hyperlink ref="F109" r:id="rId53" xr:uid="{00000000-0004-0000-0000-000038000000}"/>
    <hyperlink ref="F112" r:id="rId54" xr:uid="{00000000-0004-0000-0000-000039000000}"/>
    <hyperlink ref="F128" r:id="rId55" xr:uid="{00000000-0004-0000-0000-00003A000000}"/>
    <hyperlink ref="F121" r:id="rId56" xr:uid="{00000000-0004-0000-0000-00003B000000}"/>
    <hyperlink ref="F125" r:id="rId57" xr:uid="{00000000-0004-0000-0000-00003C000000}"/>
    <hyperlink ref="F131" r:id="rId58" xr:uid="{00000000-0004-0000-0000-00003D000000}"/>
    <hyperlink ref="F130" r:id="rId59" xr:uid="{00000000-0004-0000-0000-00003E000000}"/>
    <hyperlink ref="F136" r:id="rId60" xr:uid="{00000000-0004-0000-0000-00003F000000}"/>
    <hyperlink ref="F137" r:id="rId61" xr:uid="{00000000-0004-0000-0000-000040000000}"/>
    <hyperlink ref="F144" r:id="rId62" xr:uid="{00000000-0004-0000-0000-000041000000}"/>
    <hyperlink ref="F143" r:id="rId63" xr:uid="{00000000-0004-0000-0000-000042000000}"/>
    <hyperlink ref="F35" r:id="rId64" xr:uid="{00000000-0004-0000-0000-000043000000}"/>
    <hyperlink ref="F140" r:id="rId65" xr:uid="{00000000-0004-0000-0000-000044000000}"/>
    <hyperlink ref="F134" r:id="rId66" xr:uid="{00000000-0004-0000-0000-000045000000}"/>
    <hyperlink ref="F135" r:id="rId67" xr:uid="{00000000-0004-0000-0000-000046000000}"/>
    <hyperlink ref="F133" r:id="rId68" xr:uid="{00000000-0004-0000-0000-000047000000}"/>
    <hyperlink ref="F132" r:id="rId69" xr:uid="{00000000-0004-0000-0000-000048000000}"/>
    <hyperlink ref="F129" r:id="rId70" xr:uid="{00000000-0004-0000-0000-000049000000}"/>
    <hyperlink ref="F127" r:id="rId71" xr:uid="{00000000-0004-0000-0000-00004A000000}"/>
    <hyperlink ref="F126" r:id="rId72" xr:uid="{00000000-0004-0000-0000-00004B000000}"/>
    <hyperlink ref="F124" r:id="rId73" xr:uid="{00000000-0004-0000-0000-00004C000000}"/>
    <hyperlink ref="F123" r:id="rId74" xr:uid="{00000000-0004-0000-0000-00004D000000}"/>
    <hyperlink ref="F122" r:id="rId75" xr:uid="{00000000-0004-0000-0000-00004E000000}"/>
    <hyperlink ref="F120" r:id="rId76" xr:uid="{00000000-0004-0000-0000-00004F000000}"/>
    <hyperlink ref="F119" r:id="rId77" xr:uid="{00000000-0004-0000-0000-000050000000}"/>
    <hyperlink ref="F118" r:id="rId78" xr:uid="{00000000-0004-0000-0000-000051000000}"/>
    <hyperlink ref="F117" r:id="rId79" xr:uid="{00000000-0004-0000-0000-000052000000}"/>
    <hyperlink ref="F116" r:id="rId80" xr:uid="{00000000-0004-0000-0000-000053000000}"/>
    <hyperlink ref="F115" r:id="rId81" xr:uid="{00000000-0004-0000-0000-000054000000}"/>
    <hyperlink ref="F113" r:id="rId82" xr:uid="{00000000-0004-0000-0000-000055000000}"/>
    <hyperlink ref="F114" r:id="rId83" xr:uid="{00000000-0004-0000-0000-000056000000}"/>
    <hyperlink ref="F111" r:id="rId84" xr:uid="{00000000-0004-0000-0000-000057000000}"/>
    <hyperlink ref="F110" r:id="rId85" xr:uid="{00000000-0004-0000-0000-000058000000}"/>
    <hyperlink ref="F108" r:id="rId86" xr:uid="{00000000-0004-0000-0000-000059000000}"/>
    <hyperlink ref="F106" r:id="rId87" xr:uid="{00000000-0004-0000-0000-00005A000000}"/>
    <hyperlink ref="F105" r:id="rId88" xr:uid="{00000000-0004-0000-0000-00005B000000}"/>
    <hyperlink ref="F101" r:id="rId89" xr:uid="{00000000-0004-0000-0000-00005C000000}"/>
    <hyperlink ref="F100" r:id="rId90" xr:uid="{00000000-0004-0000-0000-00005D000000}"/>
    <hyperlink ref="F99" r:id="rId91" xr:uid="{00000000-0004-0000-0000-00005E000000}"/>
    <hyperlink ref="F97" r:id="rId92" xr:uid="{00000000-0004-0000-0000-00005F000000}"/>
    <hyperlink ref="F52" r:id="rId93" xr:uid="{00000000-0004-0000-0000-000060000000}"/>
    <hyperlink ref="F53" r:id="rId94" xr:uid="{00000000-0004-0000-0000-000061000000}"/>
    <hyperlink ref="F54" r:id="rId95" xr:uid="{00000000-0004-0000-0000-000062000000}"/>
    <hyperlink ref="F55" r:id="rId96" xr:uid="{00000000-0004-0000-0000-000063000000}"/>
    <hyperlink ref="F26" r:id="rId97" xr:uid="{00000000-0004-0000-0000-000064000000}"/>
    <hyperlink ref="F27" r:id="rId98" xr:uid="{00000000-0004-0000-0000-000065000000}"/>
    <hyperlink ref="F28" r:id="rId99" xr:uid="{00000000-0004-0000-0000-000066000000}"/>
    <hyperlink ref="F39" r:id="rId100" xr:uid="{00000000-0004-0000-0000-000067000000}"/>
    <hyperlink ref="F43" r:id="rId101" xr:uid="{00000000-0004-0000-0000-000068000000}"/>
    <hyperlink ref="F45" r:id="rId102" xr:uid="{00000000-0004-0000-0000-000069000000}"/>
    <hyperlink ref="F51" r:id="rId103" xr:uid="{00000000-0004-0000-0000-00006A000000}"/>
    <hyperlink ref="F56" r:id="rId104" xr:uid="{00000000-0004-0000-0000-00006B000000}"/>
    <hyperlink ref="F57" r:id="rId105" xr:uid="{00000000-0004-0000-0000-00006C000000}"/>
    <hyperlink ref="F60" r:id="rId106" xr:uid="{00000000-0004-0000-0000-00006D000000}"/>
    <hyperlink ref="F59" r:id="rId107" xr:uid="{00000000-0004-0000-0000-00006E000000}"/>
    <hyperlink ref="F58" r:id="rId108" xr:uid="{00000000-0004-0000-0000-00006F000000}"/>
    <hyperlink ref="F66" r:id="rId109" xr:uid="{00000000-0004-0000-0000-000070000000}"/>
    <hyperlink ref="F62" r:id="rId110" xr:uid="{00000000-0004-0000-0000-000071000000}"/>
    <hyperlink ref="F63" r:id="rId111" xr:uid="{00000000-0004-0000-0000-000072000000}"/>
    <hyperlink ref="F69" r:id="rId112" xr:uid="{00000000-0004-0000-0000-000073000000}"/>
    <hyperlink ref="F68" r:id="rId113" xr:uid="{00000000-0004-0000-0000-000074000000}"/>
    <hyperlink ref="F71" r:id="rId114" xr:uid="{00000000-0004-0000-0000-000075000000}"/>
    <hyperlink ref="F70" r:id="rId115" xr:uid="{00000000-0004-0000-0000-000076000000}"/>
    <hyperlink ref="F72" r:id="rId116" xr:uid="{00000000-0004-0000-0000-000077000000}"/>
    <hyperlink ref="F74" r:id="rId117" xr:uid="{00000000-0004-0000-0000-000078000000}"/>
    <hyperlink ref="F73" r:id="rId118" xr:uid="{00000000-0004-0000-0000-000079000000}"/>
    <hyperlink ref="F76" r:id="rId119" xr:uid="{00000000-0004-0000-0000-00007A000000}"/>
    <hyperlink ref="F75" r:id="rId120" xr:uid="{00000000-0004-0000-0000-00007B000000}"/>
    <hyperlink ref="F77" r:id="rId121" xr:uid="{00000000-0004-0000-0000-00007C000000}"/>
    <hyperlink ref="F78" r:id="rId122" xr:uid="{00000000-0004-0000-0000-00007D000000}"/>
    <hyperlink ref="F79" r:id="rId123" xr:uid="{00000000-0004-0000-0000-00007E000000}"/>
    <hyperlink ref="F82" r:id="rId124" xr:uid="{00000000-0004-0000-0000-00007F000000}"/>
    <hyperlink ref="F81" r:id="rId125" xr:uid="{00000000-0004-0000-0000-000080000000}"/>
    <hyperlink ref="F80" r:id="rId126" xr:uid="{00000000-0004-0000-0000-000081000000}"/>
    <hyperlink ref="F85" r:id="rId127" xr:uid="{00000000-0004-0000-0000-000082000000}"/>
    <hyperlink ref="F84" r:id="rId128" xr:uid="{00000000-0004-0000-0000-000083000000}"/>
    <hyperlink ref="F83" r:id="rId129" xr:uid="{00000000-0004-0000-0000-000084000000}"/>
    <hyperlink ref="F86" r:id="rId130" xr:uid="{00000000-0004-0000-0000-000085000000}"/>
    <hyperlink ref="F88" r:id="rId131" xr:uid="{00000000-0004-0000-0000-000086000000}"/>
    <hyperlink ref="F87" r:id="rId132" xr:uid="{00000000-0004-0000-0000-000087000000}"/>
    <hyperlink ref="F91" r:id="rId133" xr:uid="{00000000-0004-0000-0000-000088000000}"/>
    <hyperlink ref="F31" r:id="rId134" xr:uid="{00000000-0004-0000-0000-000089000000}"/>
    <hyperlink ref="F139" r:id="rId135" xr:uid="{00000000-0004-0000-0000-00008A000000}"/>
    <hyperlink ref="F92" r:id="rId136" xr:uid="{00000000-0004-0000-0000-00008B000000}"/>
    <hyperlink ref="F138" r:id="rId137" xr:uid="{00000000-0004-0000-0000-00008C000000}"/>
    <hyperlink ref="F49" r:id="rId138" xr:uid="{8158066E-C160-4F04-8187-1FA5BE8167A5}"/>
    <hyperlink ref="F46" r:id="rId139" xr:uid="{4AAA7558-ED09-4A97-8E5C-3795D425962E}"/>
    <hyperlink ref="F48" r:id="rId140" xr:uid="{4F0F6E6A-52B3-4251-86F4-931699237551}"/>
    <hyperlink ref="F34" r:id="rId141" xr:uid="{6D5CF7DB-DFED-4556-A2A0-6F1DD9417B5A}"/>
  </hyperlinks>
  <pageMargins left="0.31496062992125984" right="0.31496062992125984" top="0.39370078740157483" bottom="0.39370078740157483" header="0.11811023622047245" footer="0.19685039370078741"/>
  <pageSetup paperSize="9" scale="73" orientation="landscape" r:id="rId142"/>
  <headerFooter scaleWithDoc="0">
    <oddFooter>&amp;L&amp;"Arial,Standard"&amp;8BR 80 – Teileliste&amp;R&amp;"Arial,Standard"&amp;8www.holgermatthes.de/bricks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BR80</vt:lpstr>
      <vt:lpstr>'BR80'!Drucktitel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Matthes</dc:creator>
  <cp:lastModifiedBy>Holger Matthes</cp:lastModifiedBy>
  <cp:lastPrinted>2020-01-04T14:18:30Z</cp:lastPrinted>
  <dcterms:created xsi:type="dcterms:W3CDTF">2016-06-03T16:44:09Z</dcterms:created>
  <dcterms:modified xsi:type="dcterms:W3CDTF">2020-01-04T14:18:55Z</dcterms:modified>
</cp:coreProperties>
</file>